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资" sheetId="1" r:id="rId1"/>
    <sheet name="缴费情况" sheetId="2" r:id="rId2"/>
    <sheet name="总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<sst xmlns="http://schemas.openxmlformats.org/spreadsheetml/2006/main" count="199" uniqueCount="123">
  <si>
    <t>“三支一扶”大学生2024年11月工作生活补贴及三险明细</t>
  </si>
  <si>
    <t>单位：饶河县就业和人才服务中心                2024年11月4日</t>
  </si>
  <si>
    <t>序号</t>
  </si>
  <si>
    <t>姓名</t>
  </si>
  <si>
    <t>性别</t>
  </si>
  <si>
    <t>服务单位</t>
  </si>
  <si>
    <t>工作生活补贴明细/月</t>
  </si>
  <si>
    <t>单位缴三险明细</t>
  </si>
  <si>
    <t>合计</t>
  </si>
  <si>
    <t>财政补贴</t>
  </si>
  <si>
    <t>月需县就业局拨付</t>
  </si>
  <si>
    <t>岗位工资</t>
  </si>
  <si>
    <t>薪级工资</t>
  </si>
  <si>
    <t>边补</t>
  </si>
  <si>
    <t>工作津贴</t>
  </si>
  <si>
    <t>生活补贴</t>
  </si>
  <si>
    <t>卫生费</t>
  </si>
  <si>
    <t>乡镇补贴</t>
  </si>
  <si>
    <t>绩效工资</t>
  </si>
  <si>
    <t>住房提租</t>
  </si>
  <si>
    <t>月/人</t>
  </si>
  <si>
    <t>基本养老保险</t>
  </si>
  <si>
    <t>工伤保险</t>
  </si>
  <si>
    <t>医疗保险9%</t>
  </si>
  <si>
    <t>小计</t>
  </si>
  <si>
    <t>1</t>
  </si>
  <si>
    <t>孙传龙</t>
  </si>
  <si>
    <t>男</t>
  </si>
  <si>
    <t>饶河县大佳何乡乡村振兴发展服务中心</t>
  </si>
  <si>
    <t>2</t>
  </si>
  <si>
    <t>张迪</t>
  </si>
  <si>
    <t>饶河镇五林洞镇乡镇村振兴发展服务中心</t>
  </si>
  <si>
    <t>3</t>
  </si>
  <si>
    <t>李泽人</t>
  </si>
  <si>
    <t>饶河县大通河乡乡村振兴发展服务中心</t>
  </si>
  <si>
    <t>4</t>
  </si>
  <si>
    <t>周彦霖</t>
  </si>
  <si>
    <t>饶河县西林子乡乡村振兴发展服务中心</t>
  </si>
  <si>
    <t>5</t>
  </si>
  <si>
    <t>张朋飞</t>
  </si>
  <si>
    <t>6</t>
  </si>
  <si>
    <t>王佳琦</t>
  </si>
  <si>
    <t>饶河县小佳河镇中心小学</t>
  </si>
  <si>
    <t>7</t>
  </si>
  <si>
    <t>冯雯雯</t>
  </si>
  <si>
    <t>女</t>
  </si>
  <si>
    <t>饶河县八五九农场中心学校</t>
  </si>
  <si>
    <t>8</t>
  </si>
  <si>
    <t>郭润泽</t>
  </si>
  <si>
    <t>饶河县四排赫哲族乡卫生院</t>
  </si>
  <si>
    <t>9</t>
  </si>
  <si>
    <t>佟福齐</t>
  </si>
  <si>
    <t>饶河县大佳河乡农业技术综合服务中心</t>
  </si>
  <si>
    <t>10</t>
  </si>
  <si>
    <t>李一飞</t>
  </si>
  <si>
    <t>饶河县大通河乡农业技术综合服务中心</t>
  </si>
  <si>
    <t>11</t>
  </si>
  <si>
    <t>岳鹏举</t>
  </si>
  <si>
    <t>饶河县就业和人才服务中心</t>
  </si>
  <si>
    <t>12</t>
  </si>
  <si>
    <t>宋佳</t>
  </si>
  <si>
    <t>13</t>
  </si>
  <si>
    <t>郎丽雪</t>
  </si>
  <si>
    <t>饶河县饶河镇农业技术综合服务中心</t>
  </si>
  <si>
    <t>14</t>
  </si>
  <si>
    <t>于昊松</t>
  </si>
  <si>
    <t>饶河县山里乡农业技术综合服务中心</t>
  </si>
  <si>
    <t>15</t>
  </si>
  <si>
    <t>田佳祺</t>
  </si>
  <si>
    <t>饶河县四排乡农业技术综合服务中心</t>
  </si>
  <si>
    <t>16</t>
  </si>
  <si>
    <t>陆清新</t>
  </si>
  <si>
    <t>饶河县五林洞镇农业技术综合服务中心</t>
  </si>
  <si>
    <t>17</t>
  </si>
  <si>
    <t>于潮阳</t>
  </si>
  <si>
    <t>饶河县西丰镇农业技术综合服务中心</t>
  </si>
  <si>
    <t>18</t>
  </si>
  <si>
    <t>韩秫宣</t>
  </si>
  <si>
    <t>饶河县小佳河镇农业技术综合服务中心</t>
  </si>
  <si>
    <t>总计：</t>
  </si>
  <si>
    <t>领导签字：        万磊                             审核人：    张亚坤                                     制表人：张婷婷</t>
  </si>
  <si>
    <t>“三支一扶”大学生2024年11月三险缴纳明细及发放额</t>
  </si>
  <si>
    <t xml:space="preserve">          单位：饶河县就业和人才服务中心</t>
  </si>
  <si>
    <t>2024年11月4日</t>
  </si>
  <si>
    <t>单位</t>
  </si>
  <si>
    <t>月应发工资</t>
  </si>
  <si>
    <t>月单位缴纳部分</t>
  </si>
  <si>
    <t xml:space="preserve"> 月个人缴纳部分</t>
  </si>
  <si>
    <t>单位及个人缴纳合计</t>
  </si>
  <si>
    <t>月补贴合计</t>
  </si>
  <si>
    <t xml:space="preserve"> 实领额</t>
  </si>
  <si>
    <t>基本养老保险工资全额16%</t>
  </si>
  <si>
    <t>工伤保险   工资全额0.2%</t>
  </si>
  <si>
    <t>月缴纳合计</t>
  </si>
  <si>
    <t>基本养老保险工资全额8%</t>
  </si>
  <si>
    <t>个人医疗保险2%</t>
  </si>
  <si>
    <t>总计</t>
  </si>
  <si>
    <t>领导签字：     万磊                              审核人： 张亚坤                                             制表人：张婷婷</t>
  </si>
  <si>
    <t>饶河县2024（十一月）三支一扶补贴资金汇总表</t>
  </si>
  <si>
    <t>填报单位：饶河县就业服务中心                                                                                    单位：元.月</t>
  </si>
  <si>
    <t xml:space="preserve">                单位：元、月</t>
  </si>
  <si>
    <t>三支一扶（单位）</t>
  </si>
  <si>
    <t>人数</t>
  </si>
  <si>
    <t>工作补贴明细/月</t>
  </si>
  <si>
    <t>月中央财政补助</t>
  </si>
  <si>
    <t>需县就业局拨付</t>
  </si>
  <si>
    <t>基本医疗保险</t>
  </si>
  <si>
    <t>就业和人才服务中心</t>
  </si>
  <si>
    <t>四排乡</t>
  </si>
  <si>
    <t>五林洞</t>
  </si>
  <si>
    <t>西林子</t>
  </si>
  <si>
    <t>大通河</t>
  </si>
  <si>
    <t>小佳河</t>
  </si>
  <si>
    <t>大佳何</t>
  </si>
  <si>
    <t>八五九</t>
  </si>
  <si>
    <t>西丰</t>
  </si>
  <si>
    <t>饶河镇</t>
  </si>
  <si>
    <t>山里</t>
  </si>
  <si>
    <t>申请资金额</t>
  </si>
  <si>
    <t>单位领导签章：</t>
  </si>
  <si>
    <t>审核人：张亚坤</t>
  </si>
  <si>
    <t>制表人：徐冰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</si>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</sst>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 "/>
    <numFmt numFmtId="179" formatCode="yyyy&quot;年&quot;m&quot;月&quot;d&quot;日&quot;;@"/>
    <numFmt numFmtId="180" formatCode="0.0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b/>
      <sz val="12"/>
      <color indexed="8"/>
      <name val="宋体"/>
      <charset val="134"/>
    </font>
    <font>
      <b/>
      <sz val="9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indexed="8"/>
      <name val="楷体_GB2312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方正小标宋简体"/>
      <charset val="134"/>
    </font>
    <font>
      <b/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80" fontId="5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76" fontId="3" fillId="0" borderId="7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7" fillId="2" borderId="1" xfId="49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80" fontId="16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left" vertical="center" wrapText="1"/>
    </xf>
    <xf numFmtId="180" fontId="29" fillId="0" borderId="1" xfId="0" applyNumberFormat="1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80" fontId="29" fillId="2" borderId="1" xfId="0" applyNumberFormat="1" applyFont="1" applyFill="1" applyBorder="1" applyAlignment="1">
      <alignment horizontal="center" vertical="center"/>
    </xf>
    <xf numFmtId="180" fontId="30" fillId="2" borderId="1" xfId="0" applyNumberFormat="1" applyFont="1" applyFill="1" applyBorder="1" applyAlignment="1">
      <alignment horizontal="center" vertical="center" wrapText="1"/>
    </xf>
    <xf numFmtId="180" fontId="23" fillId="2" borderId="1" xfId="0" applyNumberFormat="1" applyFont="1" applyFill="1" applyBorder="1" applyAlignment="1">
      <alignment horizontal="center" vertical="center"/>
    </xf>
    <xf numFmtId="180" fontId="2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8" fontId="23" fillId="2" borderId="1" xfId="0" applyNumberFormat="1" applyFont="1" applyFill="1" applyBorder="1" applyAlignment="1">
      <alignment horizontal="center" vertical="center" wrapText="1"/>
    </xf>
    <xf numFmtId="180" fontId="23" fillId="2" borderId="3" xfId="0" applyNumberFormat="1" applyFont="1" applyFill="1" applyBorder="1" applyAlignment="1">
      <alignment horizontal="center" vertical="center" wrapText="1"/>
    </xf>
    <xf numFmtId="180" fontId="30" fillId="2" borderId="8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80" fontId="4" fillId="2" borderId="8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第一批次拟聘人选名单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0"/>
  <sheetViews>
    <sheetView tabSelected="1" workbookViewId="0">
      <selection activeCell="A1" sqref="A1:U1"/>
    </sheetView>
  </sheetViews>
  <sheetFormatPr defaultColWidth="9" defaultRowHeight="39.9" customHeight="1"/>
  <cols>
    <col min="1" max="1" width="3.6" style="91" customWidth="1"/>
    <col min="2" max="2" width="6.5" style="91" customWidth="1"/>
    <col min="3" max="3" width="4.2" style="91" customWidth="1"/>
    <col min="4" max="4" width="13.625" style="91" customWidth="1"/>
    <col min="5" max="5" width="8.5" style="91" customWidth="1"/>
    <col min="6" max="6" width="9.5" style="91" customWidth="1"/>
    <col min="7" max="7" width="7.8" style="91" customWidth="1"/>
    <col min="8" max="8" width="8.1" style="91" customWidth="1"/>
    <col min="9" max="9" width="9.25" style="91" customWidth="1"/>
    <col min="10" max="10" width="7.5" style="91" customWidth="1"/>
    <col min="11" max="11" width="9.625" style="91" customWidth="1"/>
    <col min="12" max="12" width="9.375" style="91" customWidth="1"/>
    <col min="13" max="13" width="7.9" style="91" customWidth="1"/>
    <col min="14" max="14" width="9.75" style="91" customWidth="1"/>
    <col min="15" max="15" width="8.875" style="91" customWidth="1"/>
    <col min="16" max="16" width="7.4" style="91" customWidth="1"/>
    <col min="17" max="17" width="10.375" style="91" customWidth="1"/>
    <col min="18" max="18" width="8.375" style="91" customWidth="1"/>
    <col min="19" max="19" width="9.5" style="92" customWidth="1"/>
    <col min="20" max="21" width="9.625" style="91" customWidth="1"/>
    <col min="22" max="23" width="9" style="89"/>
    <col min="24" max="24" width="10.375" style="89"/>
    <col min="25" max="25" width="9" style="89"/>
    <col min="26" max="26" width="9.375" style="89"/>
    <col min="27" max="16384" width="9" style="89"/>
  </cols>
  <sheetData>
    <row r="1" s="89" customFormat="1" ht="31" customHeight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18"/>
      <c r="T1" s="93"/>
      <c r="U1" s="93"/>
    </row>
    <row r="2" s="89" customFormat="1" ht="21" customHeight="1" spans="1:21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110"/>
      <c r="K2" s="110"/>
      <c r="L2" s="110"/>
      <c r="M2" s="110"/>
      <c r="N2" s="110"/>
      <c r="O2" s="110"/>
      <c r="P2" s="110"/>
      <c r="Q2" s="110"/>
      <c r="R2" s="110"/>
      <c r="S2" s="92"/>
      <c r="T2" s="110"/>
      <c r="U2" s="110"/>
    </row>
    <row r="3" s="89" customFormat="1" ht="18" customHeight="1" spans="1:21">
      <c r="A3" s="95" t="s">
        <v>2</v>
      </c>
      <c r="B3" s="95" t="s">
        <v>3</v>
      </c>
      <c r="C3" s="95" t="s">
        <v>4</v>
      </c>
      <c r="D3" s="95" t="s">
        <v>5</v>
      </c>
      <c r="E3" s="96" t="s">
        <v>6</v>
      </c>
      <c r="F3" s="97"/>
      <c r="G3" s="97"/>
      <c r="H3" s="97"/>
      <c r="I3" s="97"/>
      <c r="J3" s="97"/>
      <c r="K3" s="97"/>
      <c r="L3" s="97"/>
      <c r="M3" s="97"/>
      <c r="N3" s="97"/>
      <c r="O3" s="97" t="s">
        <v>7</v>
      </c>
      <c r="P3" s="97"/>
      <c r="Q3" s="119"/>
      <c r="R3" s="119"/>
      <c r="S3" s="120" t="s">
        <v>8</v>
      </c>
      <c r="T3" s="121" t="s">
        <v>9</v>
      </c>
      <c r="U3" s="95" t="s">
        <v>10</v>
      </c>
    </row>
    <row r="4" s="90" customFormat="1" ht="30" customHeight="1" spans="1:21">
      <c r="A4" s="98"/>
      <c r="B4" s="98"/>
      <c r="C4" s="98"/>
      <c r="D4" s="98"/>
      <c r="E4" s="99" t="s">
        <v>11</v>
      </c>
      <c r="F4" s="100" t="s">
        <v>12</v>
      </c>
      <c r="G4" s="100" t="s">
        <v>13</v>
      </c>
      <c r="H4" s="100" t="s">
        <v>14</v>
      </c>
      <c r="I4" s="100" t="s">
        <v>15</v>
      </c>
      <c r="J4" s="100" t="s">
        <v>16</v>
      </c>
      <c r="K4" s="100" t="s">
        <v>17</v>
      </c>
      <c r="L4" s="100" t="s">
        <v>18</v>
      </c>
      <c r="M4" s="100" t="s">
        <v>19</v>
      </c>
      <c r="N4" s="100" t="s">
        <v>20</v>
      </c>
      <c r="O4" s="100" t="s">
        <v>21</v>
      </c>
      <c r="P4" s="100" t="s">
        <v>22</v>
      </c>
      <c r="Q4" s="122" t="s">
        <v>23</v>
      </c>
      <c r="R4" s="122" t="s">
        <v>24</v>
      </c>
      <c r="S4" s="120"/>
      <c r="T4" s="121"/>
      <c r="U4" s="98"/>
    </row>
    <row r="5" s="89" customFormat="1" ht="33.75" spans="1:21">
      <c r="A5" s="101" t="s">
        <v>25</v>
      </c>
      <c r="B5" s="102" t="s">
        <v>26</v>
      </c>
      <c r="C5" s="103" t="s">
        <v>27</v>
      </c>
      <c r="D5" s="104" t="s">
        <v>28</v>
      </c>
      <c r="E5" s="105">
        <v>1585</v>
      </c>
      <c r="F5" s="105">
        <v>530</v>
      </c>
      <c r="G5" s="105">
        <v>375</v>
      </c>
      <c r="H5" s="106">
        <v>424</v>
      </c>
      <c r="I5" s="106">
        <v>761</v>
      </c>
      <c r="J5" s="105">
        <v>0</v>
      </c>
      <c r="K5" s="111">
        <v>460</v>
      </c>
      <c r="L5" s="112">
        <v>480</v>
      </c>
      <c r="M5" s="111">
        <v>369.2</v>
      </c>
      <c r="N5" s="112">
        <f t="shared" ref="N5:N16" si="0">SUM(E5:M5)</f>
        <v>4984.2</v>
      </c>
      <c r="O5" s="113">
        <v>797.47</v>
      </c>
      <c r="P5" s="114">
        <v>9.97</v>
      </c>
      <c r="Q5" s="123">
        <v>454.83</v>
      </c>
      <c r="R5" s="124">
        <f t="shared" ref="R5:R12" si="1">SUM(O5:Q5)</f>
        <v>1262.27</v>
      </c>
      <c r="S5" s="113">
        <f t="shared" ref="S5:S11" si="2">N5+R5</f>
        <v>6246.47</v>
      </c>
      <c r="T5" s="125">
        <v>2166.7</v>
      </c>
      <c r="U5" s="66">
        <f>S5-T13</f>
        <v>4079.77</v>
      </c>
    </row>
    <row r="6" s="89" customFormat="1" ht="33.75" spans="1:21">
      <c r="A6" s="101" t="s">
        <v>29</v>
      </c>
      <c r="B6" s="102" t="s">
        <v>30</v>
      </c>
      <c r="C6" s="103" t="s">
        <v>27</v>
      </c>
      <c r="D6" s="104" t="s">
        <v>31</v>
      </c>
      <c r="E6" s="105">
        <v>1720</v>
      </c>
      <c r="F6" s="105">
        <v>822</v>
      </c>
      <c r="G6" s="105">
        <v>375</v>
      </c>
      <c r="H6" s="106">
        <v>424</v>
      </c>
      <c r="I6" s="106">
        <v>761</v>
      </c>
      <c r="J6" s="105">
        <v>0</v>
      </c>
      <c r="K6" s="111">
        <v>460</v>
      </c>
      <c r="L6" s="112">
        <v>480</v>
      </c>
      <c r="M6" s="111">
        <v>403.36</v>
      </c>
      <c r="N6" s="112">
        <f t="shared" si="0"/>
        <v>5445.36</v>
      </c>
      <c r="O6" s="113">
        <v>871.26</v>
      </c>
      <c r="P6" s="114">
        <v>10.89</v>
      </c>
      <c r="Q6" s="123">
        <v>496.33</v>
      </c>
      <c r="R6" s="124">
        <f t="shared" si="1"/>
        <v>1378.48</v>
      </c>
      <c r="S6" s="113">
        <f t="shared" si="2"/>
        <v>6823.84</v>
      </c>
      <c r="T6" s="125">
        <v>2166.7</v>
      </c>
      <c r="U6" s="66">
        <f t="shared" ref="U6:U8" si="3">S6-T6</f>
        <v>4657.14</v>
      </c>
    </row>
    <row r="7" s="89" customFormat="1" ht="33.75" spans="1:21">
      <c r="A7" s="101" t="s">
        <v>32</v>
      </c>
      <c r="B7" s="102" t="s">
        <v>33</v>
      </c>
      <c r="C7" s="103" t="s">
        <v>27</v>
      </c>
      <c r="D7" s="104" t="s">
        <v>34</v>
      </c>
      <c r="E7" s="105">
        <v>1720</v>
      </c>
      <c r="F7" s="105">
        <v>614</v>
      </c>
      <c r="G7" s="105">
        <v>375</v>
      </c>
      <c r="H7" s="105">
        <v>404</v>
      </c>
      <c r="I7" s="106">
        <v>731</v>
      </c>
      <c r="J7" s="105">
        <v>0</v>
      </c>
      <c r="K7" s="111">
        <v>460</v>
      </c>
      <c r="L7" s="112">
        <v>480</v>
      </c>
      <c r="M7" s="111">
        <v>382.72</v>
      </c>
      <c r="N7" s="112">
        <f t="shared" si="0"/>
        <v>5166.72</v>
      </c>
      <c r="O7" s="113">
        <v>826.68</v>
      </c>
      <c r="P7" s="114">
        <v>10.33</v>
      </c>
      <c r="Q7" s="123">
        <v>471.25</v>
      </c>
      <c r="R7" s="124">
        <f t="shared" si="1"/>
        <v>1308.26</v>
      </c>
      <c r="S7" s="113">
        <f t="shared" si="2"/>
        <v>6474.98</v>
      </c>
      <c r="T7" s="125">
        <v>2166.7</v>
      </c>
      <c r="U7" s="66">
        <f t="shared" si="3"/>
        <v>4308.28</v>
      </c>
    </row>
    <row r="8" s="89" customFormat="1" ht="33.75" spans="1:21">
      <c r="A8" s="101" t="s">
        <v>35</v>
      </c>
      <c r="B8" s="102" t="s">
        <v>36</v>
      </c>
      <c r="C8" s="103" t="s">
        <v>27</v>
      </c>
      <c r="D8" s="104" t="s">
        <v>37</v>
      </c>
      <c r="E8" s="105">
        <v>1585</v>
      </c>
      <c r="F8" s="105">
        <v>530</v>
      </c>
      <c r="G8" s="105">
        <v>375</v>
      </c>
      <c r="H8" s="106">
        <v>424</v>
      </c>
      <c r="I8" s="106">
        <v>761</v>
      </c>
      <c r="J8" s="105">
        <v>0</v>
      </c>
      <c r="K8" s="111">
        <v>460</v>
      </c>
      <c r="L8" s="112">
        <v>480</v>
      </c>
      <c r="M8" s="111">
        <v>369.2</v>
      </c>
      <c r="N8" s="112">
        <f t="shared" si="0"/>
        <v>4984.2</v>
      </c>
      <c r="O8" s="113">
        <v>797.47</v>
      </c>
      <c r="P8" s="114">
        <v>9.97</v>
      </c>
      <c r="Q8" s="123">
        <v>454.83</v>
      </c>
      <c r="R8" s="124">
        <f t="shared" si="1"/>
        <v>1262.27</v>
      </c>
      <c r="S8" s="113">
        <f t="shared" si="2"/>
        <v>6246.47</v>
      </c>
      <c r="T8" s="125">
        <v>2166.7</v>
      </c>
      <c r="U8" s="66">
        <f t="shared" si="3"/>
        <v>4079.77</v>
      </c>
    </row>
    <row r="9" s="89" customFormat="1" ht="33.75" spans="1:21">
      <c r="A9" s="101" t="s">
        <v>38</v>
      </c>
      <c r="B9" s="102" t="s">
        <v>39</v>
      </c>
      <c r="C9" s="103" t="s">
        <v>27</v>
      </c>
      <c r="D9" s="104" t="s">
        <v>37</v>
      </c>
      <c r="E9" s="105">
        <v>1585</v>
      </c>
      <c r="F9" s="105">
        <v>530</v>
      </c>
      <c r="G9" s="105">
        <v>375</v>
      </c>
      <c r="H9" s="106">
        <v>424</v>
      </c>
      <c r="I9" s="106">
        <v>761</v>
      </c>
      <c r="J9" s="105">
        <v>0</v>
      </c>
      <c r="K9" s="111">
        <v>460</v>
      </c>
      <c r="L9" s="112">
        <v>480</v>
      </c>
      <c r="M9" s="111">
        <v>369.2</v>
      </c>
      <c r="N9" s="112">
        <f t="shared" si="0"/>
        <v>4984.2</v>
      </c>
      <c r="O9" s="113">
        <v>797.47</v>
      </c>
      <c r="P9" s="114">
        <v>9.97</v>
      </c>
      <c r="Q9" s="123">
        <v>454.83</v>
      </c>
      <c r="R9" s="124">
        <f t="shared" si="1"/>
        <v>1262.27</v>
      </c>
      <c r="S9" s="113">
        <f t="shared" si="2"/>
        <v>6246.47</v>
      </c>
      <c r="T9" s="125">
        <v>2166.7</v>
      </c>
      <c r="U9" s="66">
        <v>4079.77</v>
      </c>
    </row>
    <row r="10" s="89" customFormat="1" ht="22.5" spans="1:21">
      <c r="A10" s="101" t="s">
        <v>40</v>
      </c>
      <c r="B10" s="102" t="s">
        <v>41</v>
      </c>
      <c r="C10" s="103" t="s">
        <v>27</v>
      </c>
      <c r="D10" s="104" t="s">
        <v>42</v>
      </c>
      <c r="E10" s="105">
        <v>1585</v>
      </c>
      <c r="F10" s="105">
        <v>530</v>
      </c>
      <c r="G10" s="105">
        <v>375</v>
      </c>
      <c r="H10" s="106">
        <v>424</v>
      </c>
      <c r="I10" s="106">
        <v>761</v>
      </c>
      <c r="J10" s="105">
        <v>0</v>
      </c>
      <c r="K10" s="111">
        <v>460</v>
      </c>
      <c r="L10" s="112">
        <v>480</v>
      </c>
      <c r="M10" s="111">
        <v>369.2</v>
      </c>
      <c r="N10" s="112">
        <f t="shared" si="0"/>
        <v>4984.2</v>
      </c>
      <c r="O10" s="113">
        <v>797.47</v>
      </c>
      <c r="P10" s="114">
        <v>9.97</v>
      </c>
      <c r="Q10" s="123">
        <v>454.83</v>
      </c>
      <c r="R10" s="124">
        <f t="shared" si="1"/>
        <v>1262.27</v>
      </c>
      <c r="S10" s="113">
        <f t="shared" si="2"/>
        <v>6246.47</v>
      </c>
      <c r="T10" s="125">
        <v>2166.7</v>
      </c>
      <c r="U10" s="66">
        <f t="shared" ref="U10:U12" si="4">S10-T10</f>
        <v>4079.77</v>
      </c>
    </row>
    <row r="11" s="89" customFormat="1" ht="22.5" spans="1:21">
      <c r="A11" s="101" t="s">
        <v>43</v>
      </c>
      <c r="B11" s="102" t="s">
        <v>44</v>
      </c>
      <c r="C11" s="97" t="s">
        <v>45</v>
      </c>
      <c r="D11" s="104" t="s">
        <v>46</v>
      </c>
      <c r="E11" s="105">
        <v>1720</v>
      </c>
      <c r="F11" s="105">
        <v>614</v>
      </c>
      <c r="G11" s="105">
        <v>375</v>
      </c>
      <c r="H11" s="106">
        <v>424</v>
      </c>
      <c r="I11" s="106">
        <v>761</v>
      </c>
      <c r="J11" s="105">
        <v>20</v>
      </c>
      <c r="K11" s="111">
        <v>460</v>
      </c>
      <c r="L11" s="112">
        <v>480</v>
      </c>
      <c r="M11" s="111">
        <v>386.72</v>
      </c>
      <c r="N11" s="112">
        <f t="shared" si="0"/>
        <v>5240.72</v>
      </c>
      <c r="O11" s="113">
        <v>838.52</v>
      </c>
      <c r="P11" s="114">
        <v>10.48</v>
      </c>
      <c r="Q11" s="123">
        <v>477.91</v>
      </c>
      <c r="R11" s="124">
        <f t="shared" si="1"/>
        <v>1326.91</v>
      </c>
      <c r="S11" s="113">
        <f t="shared" si="2"/>
        <v>6567.63</v>
      </c>
      <c r="T11" s="125">
        <v>2166.7</v>
      </c>
      <c r="U11" s="66">
        <f t="shared" si="4"/>
        <v>4400.93</v>
      </c>
    </row>
    <row r="12" s="89" customFormat="1" ht="22.5" spans="1:21">
      <c r="A12" s="101" t="s">
        <v>47</v>
      </c>
      <c r="B12" s="102" t="s">
        <v>48</v>
      </c>
      <c r="C12" s="103" t="s">
        <v>27</v>
      </c>
      <c r="D12" s="104" t="s">
        <v>49</v>
      </c>
      <c r="E12" s="105">
        <v>1585</v>
      </c>
      <c r="F12" s="105">
        <v>530</v>
      </c>
      <c r="G12" s="105">
        <v>375</v>
      </c>
      <c r="H12" s="105">
        <v>404</v>
      </c>
      <c r="I12" s="106">
        <v>731</v>
      </c>
      <c r="J12" s="105">
        <v>0</v>
      </c>
      <c r="K12" s="111">
        <v>460</v>
      </c>
      <c r="L12" s="112">
        <v>480</v>
      </c>
      <c r="M12" s="111">
        <v>365.2</v>
      </c>
      <c r="N12" s="112">
        <f t="shared" si="0"/>
        <v>4930.2</v>
      </c>
      <c r="O12" s="113">
        <v>788.83</v>
      </c>
      <c r="P12" s="114">
        <v>9.86</v>
      </c>
      <c r="Q12" s="123">
        <v>449.97</v>
      </c>
      <c r="R12" s="124">
        <f t="shared" si="1"/>
        <v>1248.66</v>
      </c>
      <c r="S12" s="113">
        <v>6178.86</v>
      </c>
      <c r="T12" s="125">
        <v>2166.7</v>
      </c>
      <c r="U12" s="66">
        <f t="shared" si="4"/>
        <v>4012.16</v>
      </c>
    </row>
    <row r="13" s="89" customFormat="1" ht="33.75" spans="1:21">
      <c r="A13" s="107" t="s">
        <v>50</v>
      </c>
      <c r="B13" s="103" t="s">
        <v>51</v>
      </c>
      <c r="C13" s="103" t="s">
        <v>27</v>
      </c>
      <c r="D13" s="104" t="s">
        <v>52</v>
      </c>
      <c r="E13" s="105">
        <v>1585</v>
      </c>
      <c r="F13" s="105">
        <v>530</v>
      </c>
      <c r="G13" s="105">
        <v>375</v>
      </c>
      <c r="H13" s="105">
        <v>404</v>
      </c>
      <c r="I13" s="106">
        <v>731</v>
      </c>
      <c r="J13" s="105"/>
      <c r="K13" s="111">
        <v>460</v>
      </c>
      <c r="L13" s="112">
        <v>480</v>
      </c>
      <c r="M13" s="111">
        <v>308.88</v>
      </c>
      <c r="N13" s="112">
        <f t="shared" si="0"/>
        <v>4873.88</v>
      </c>
      <c r="O13" s="113">
        <v>779.82</v>
      </c>
      <c r="P13" s="113">
        <v>9.75</v>
      </c>
      <c r="Q13" s="123">
        <v>444.9</v>
      </c>
      <c r="R13" s="126">
        <v>1234.47</v>
      </c>
      <c r="S13" s="113">
        <f>SUM(R13,N13)</f>
        <v>6108.35</v>
      </c>
      <c r="T13" s="125">
        <v>2166.7</v>
      </c>
      <c r="U13" s="127">
        <v>3941.65</v>
      </c>
    </row>
    <row r="14" s="89" customFormat="1" ht="33.75" spans="1:21">
      <c r="A14" s="101" t="s">
        <v>53</v>
      </c>
      <c r="B14" s="97" t="s">
        <v>54</v>
      </c>
      <c r="C14" s="103" t="s">
        <v>27</v>
      </c>
      <c r="D14" s="108" t="s">
        <v>55</v>
      </c>
      <c r="E14" s="105">
        <v>1720</v>
      </c>
      <c r="F14" s="105">
        <v>614</v>
      </c>
      <c r="G14" s="105">
        <v>375</v>
      </c>
      <c r="H14" s="105">
        <v>404</v>
      </c>
      <c r="I14" s="106">
        <v>731</v>
      </c>
      <c r="J14" s="108"/>
      <c r="K14" s="111">
        <v>460</v>
      </c>
      <c r="L14" s="112">
        <v>480</v>
      </c>
      <c r="M14" s="115">
        <v>323.84</v>
      </c>
      <c r="N14" s="112">
        <f t="shared" si="0"/>
        <v>5107.84</v>
      </c>
      <c r="O14" s="115">
        <v>817.25</v>
      </c>
      <c r="P14" s="115">
        <v>10.22</v>
      </c>
      <c r="Q14" s="128">
        <v>465.96</v>
      </c>
      <c r="R14" s="126">
        <v>1293.43</v>
      </c>
      <c r="S14" s="113">
        <f t="shared" ref="S14:S22" si="5">SUM(R14,N14)</f>
        <v>6401.27</v>
      </c>
      <c r="T14" s="125">
        <v>2166.7</v>
      </c>
      <c r="U14" s="73">
        <v>4234.57</v>
      </c>
    </row>
    <row r="15" s="89" customFormat="1" ht="22.5" spans="1:21">
      <c r="A15" s="101" t="s">
        <v>56</v>
      </c>
      <c r="B15" s="97" t="s">
        <v>57</v>
      </c>
      <c r="C15" s="103" t="s">
        <v>27</v>
      </c>
      <c r="D15" s="108" t="s">
        <v>58</v>
      </c>
      <c r="E15" s="105">
        <v>1720</v>
      </c>
      <c r="F15" s="105">
        <v>614</v>
      </c>
      <c r="G15" s="105">
        <v>375</v>
      </c>
      <c r="H15" s="105">
        <v>404</v>
      </c>
      <c r="I15" s="106">
        <v>731</v>
      </c>
      <c r="J15" s="108"/>
      <c r="K15" s="111"/>
      <c r="L15" s="112">
        <v>480</v>
      </c>
      <c r="M15" s="115">
        <v>287.04</v>
      </c>
      <c r="N15" s="112">
        <f t="shared" si="0"/>
        <v>4611.04</v>
      </c>
      <c r="O15" s="115">
        <v>737.77</v>
      </c>
      <c r="P15" s="115">
        <v>9.22</v>
      </c>
      <c r="Q15" s="128">
        <v>421.24</v>
      </c>
      <c r="R15" s="115">
        <v>1168.23</v>
      </c>
      <c r="S15" s="113">
        <f t="shared" si="5"/>
        <v>5779.27</v>
      </c>
      <c r="T15" s="125">
        <v>2166.7</v>
      </c>
      <c r="U15" s="73">
        <v>3612.57</v>
      </c>
    </row>
    <row r="16" s="89" customFormat="1" ht="22.5" spans="1:21">
      <c r="A16" s="101" t="s">
        <v>59</v>
      </c>
      <c r="B16" s="97" t="s">
        <v>60</v>
      </c>
      <c r="C16" s="97" t="s">
        <v>45</v>
      </c>
      <c r="D16" s="108" t="s">
        <v>58</v>
      </c>
      <c r="E16" s="105">
        <v>1720</v>
      </c>
      <c r="F16" s="105">
        <v>614</v>
      </c>
      <c r="G16" s="105">
        <v>375</v>
      </c>
      <c r="H16" s="105">
        <v>404</v>
      </c>
      <c r="I16" s="106">
        <v>731</v>
      </c>
      <c r="J16" s="105">
        <v>20</v>
      </c>
      <c r="K16" s="111"/>
      <c r="L16" s="112">
        <v>480</v>
      </c>
      <c r="M16" s="115">
        <v>288.64</v>
      </c>
      <c r="N16" s="112">
        <f t="shared" si="0"/>
        <v>4632.64</v>
      </c>
      <c r="O16" s="115">
        <v>741.22</v>
      </c>
      <c r="P16" s="115">
        <v>9.27</v>
      </c>
      <c r="Q16" s="128">
        <v>423.19</v>
      </c>
      <c r="R16" s="115">
        <v>1173.68</v>
      </c>
      <c r="S16" s="113">
        <f t="shared" si="5"/>
        <v>5806.32</v>
      </c>
      <c r="T16" s="125">
        <v>2166.7</v>
      </c>
      <c r="U16" s="73">
        <v>3639.62</v>
      </c>
    </row>
    <row r="17" s="89" customFormat="1" ht="22.5" spans="1:21">
      <c r="A17" s="101" t="s">
        <v>61</v>
      </c>
      <c r="B17" s="97" t="s">
        <v>62</v>
      </c>
      <c r="C17" s="97" t="s">
        <v>45</v>
      </c>
      <c r="D17" s="108" t="s">
        <v>63</v>
      </c>
      <c r="E17" s="105">
        <v>1720</v>
      </c>
      <c r="F17" s="105">
        <v>614</v>
      </c>
      <c r="G17" s="105">
        <v>375</v>
      </c>
      <c r="H17" s="105">
        <v>404</v>
      </c>
      <c r="I17" s="106">
        <v>731</v>
      </c>
      <c r="J17" s="105">
        <v>20</v>
      </c>
      <c r="K17" s="116">
        <v>380</v>
      </c>
      <c r="L17" s="112">
        <v>480</v>
      </c>
      <c r="M17" s="115">
        <v>319.04</v>
      </c>
      <c r="N17" s="112">
        <f t="shared" ref="N17:N22" si="6">SUM(E17:M17)</f>
        <v>5043.04</v>
      </c>
      <c r="O17" s="115">
        <v>806.89</v>
      </c>
      <c r="P17" s="115">
        <v>10.09</v>
      </c>
      <c r="Q17" s="128">
        <v>460.12</v>
      </c>
      <c r="R17" s="116">
        <v>1277.1</v>
      </c>
      <c r="S17" s="113">
        <f t="shared" si="5"/>
        <v>6320.14</v>
      </c>
      <c r="T17" s="125">
        <v>2166.7</v>
      </c>
      <c r="U17" s="73">
        <v>4153.44</v>
      </c>
    </row>
    <row r="18" s="89" customFormat="1" ht="22.5" spans="1:21">
      <c r="A18" s="101" t="s">
        <v>64</v>
      </c>
      <c r="B18" s="97" t="s">
        <v>65</v>
      </c>
      <c r="C18" s="103" t="s">
        <v>27</v>
      </c>
      <c r="D18" s="108" t="s">
        <v>66</v>
      </c>
      <c r="E18" s="105">
        <v>1720</v>
      </c>
      <c r="F18" s="105">
        <v>614</v>
      </c>
      <c r="G18" s="105">
        <v>375</v>
      </c>
      <c r="H18" s="105">
        <v>404</v>
      </c>
      <c r="I18" s="106">
        <v>731</v>
      </c>
      <c r="J18" s="108"/>
      <c r="K18" s="111">
        <v>460</v>
      </c>
      <c r="L18" s="112">
        <v>480</v>
      </c>
      <c r="M18" s="115">
        <v>323.84</v>
      </c>
      <c r="N18" s="112">
        <f t="shared" si="6"/>
        <v>5107.84</v>
      </c>
      <c r="O18" s="115">
        <v>817.25</v>
      </c>
      <c r="P18" s="115">
        <v>10.22</v>
      </c>
      <c r="Q18" s="128">
        <v>465.96</v>
      </c>
      <c r="R18" s="115">
        <v>1293.43</v>
      </c>
      <c r="S18" s="113">
        <f t="shared" si="5"/>
        <v>6401.27</v>
      </c>
      <c r="T18" s="125">
        <v>2166.7</v>
      </c>
      <c r="U18" s="73">
        <v>4234.57</v>
      </c>
    </row>
    <row r="19" s="89" customFormat="1" ht="22.5" spans="1:21">
      <c r="A19" s="101" t="s">
        <v>67</v>
      </c>
      <c r="B19" s="97" t="s">
        <v>68</v>
      </c>
      <c r="C19" s="97" t="s">
        <v>45</v>
      </c>
      <c r="D19" s="108" t="s">
        <v>69</v>
      </c>
      <c r="E19" s="105">
        <v>1585</v>
      </c>
      <c r="F19" s="105">
        <v>530</v>
      </c>
      <c r="G19" s="105">
        <v>375</v>
      </c>
      <c r="H19" s="105">
        <v>404</v>
      </c>
      <c r="I19" s="106">
        <v>731</v>
      </c>
      <c r="J19" s="105">
        <v>20</v>
      </c>
      <c r="K19" s="111">
        <v>460</v>
      </c>
      <c r="L19" s="112">
        <v>480</v>
      </c>
      <c r="M19" s="115">
        <v>310.48</v>
      </c>
      <c r="N19" s="112">
        <f t="shared" si="6"/>
        <v>4895.48</v>
      </c>
      <c r="O19" s="115">
        <v>783.28</v>
      </c>
      <c r="P19" s="115">
        <v>9.79</v>
      </c>
      <c r="Q19" s="128">
        <v>446.84</v>
      </c>
      <c r="R19" s="115">
        <v>1239.91</v>
      </c>
      <c r="S19" s="113">
        <f t="shared" si="5"/>
        <v>6135.39</v>
      </c>
      <c r="T19" s="125">
        <v>2166.7</v>
      </c>
      <c r="U19" s="73">
        <v>3968.69</v>
      </c>
    </row>
    <row r="20" s="89" customFormat="1" ht="33.75" spans="1:21">
      <c r="A20" s="101" t="s">
        <v>70</v>
      </c>
      <c r="B20" s="97" t="s">
        <v>71</v>
      </c>
      <c r="C20" s="103" t="s">
        <v>27</v>
      </c>
      <c r="D20" s="108" t="s">
        <v>72</v>
      </c>
      <c r="E20" s="105">
        <v>1720</v>
      </c>
      <c r="F20" s="105">
        <v>614</v>
      </c>
      <c r="G20" s="105">
        <v>375</v>
      </c>
      <c r="H20" s="105">
        <v>404</v>
      </c>
      <c r="I20" s="106">
        <v>731</v>
      </c>
      <c r="J20" s="108"/>
      <c r="K20" s="111">
        <v>460</v>
      </c>
      <c r="L20" s="112">
        <v>480</v>
      </c>
      <c r="M20" s="115">
        <v>323.84</v>
      </c>
      <c r="N20" s="112">
        <f t="shared" si="6"/>
        <v>5107.84</v>
      </c>
      <c r="O20" s="115">
        <v>817.25</v>
      </c>
      <c r="P20" s="115">
        <v>10.22</v>
      </c>
      <c r="Q20" s="128">
        <v>465.96</v>
      </c>
      <c r="R20" s="126">
        <v>1293.43</v>
      </c>
      <c r="S20" s="113">
        <f t="shared" si="5"/>
        <v>6401.27</v>
      </c>
      <c r="T20" s="125">
        <v>2166.7</v>
      </c>
      <c r="U20" s="73">
        <v>4234.57</v>
      </c>
    </row>
    <row r="21" s="89" customFormat="1" ht="22.5" spans="1:21">
      <c r="A21" s="101" t="s">
        <v>73</v>
      </c>
      <c r="B21" s="97" t="s">
        <v>74</v>
      </c>
      <c r="C21" s="103" t="s">
        <v>27</v>
      </c>
      <c r="D21" s="108" t="s">
        <v>75</v>
      </c>
      <c r="E21" s="105">
        <v>1720</v>
      </c>
      <c r="F21" s="105">
        <v>614</v>
      </c>
      <c r="G21" s="105">
        <v>375</v>
      </c>
      <c r="H21" s="105">
        <v>404</v>
      </c>
      <c r="I21" s="106">
        <v>731</v>
      </c>
      <c r="J21" s="108"/>
      <c r="K21" s="111">
        <v>460</v>
      </c>
      <c r="L21" s="112">
        <v>480</v>
      </c>
      <c r="M21" s="115">
        <v>323.84</v>
      </c>
      <c r="N21" s="112">
        <f t="shared" si="6"/>
        <v>5107.84</v>
      </c>
      <c r="O21" s="115">
        <v>817.25</v>
      </c>
      <c r="P21" s="115">
        <v>10.22</v>
      </c>
      <c r="Q21" s="128">
        <v>465.96</v>
      </c>
      <c r="R21" s="126">
        <v>1293.43</v>
      </c>
      <c r="S21" s="113">
        <f t="shared" si="5"/>
        <v>6401.27</v>
      </c>
      <c r="T21" s="125">
        <v>2166.7</v>
      </c>
      <c r="U21" s="73">
        <v>4234.57</v>
      </c>
    </row>
    <row r="22" s="89" customFormat="1" ht="33.75" spans="1:21">
      <c r="A22" s="101" t="s">
        <v>76</v>
      </c>
      <c r="B22" s="97" t="s">
        <v>77</v>
      </c>
      <c r="C22" s="97" t="s">
        <v>45</v>
      </c>
      <c r="D22" s="108" t="s">
        <v>78</v>
      </c>
      <c r="E22" s="105">
        <v>1720</v>
      </c>
      <c r="F22" s="105">
        <v>614</v>
      </c>
      <c r="G22" s="105">
        <v>375</v>
      </c>
      <c r="H22" s="105">
        <v>404</v>
      </c>
      <c r="I22" s="106">
        <v>731</v>
      </c>
      <c r="J22" s="105">
        <v>20</v>
      </c>
      <c r="K22" s="111">
        <v>460</v>
      </c>
      <c r="L22" s="112">
        <v>480</v>
      </c>
      <c r="M22" s="115">
        <v>325.44</v>
      </c>
      <c r="N22" s="112">
        <f t="shared" si="6"/>
        <v>5129.44</v>
      </c>
      <c r="O22" s="115">
        <v>820.71</v>
      </c>
      <c r="P22" s="115">
        <v>10.26</v>
      </c>
      <c r="Q22" s="114">
        <v>467.9</v>
      </c>
      <c r="R22" s="115">
        <v>1298.87</v>
      </c>
      <c r="S22" s="113">
        <f t="shared" si="5"/>
        <v>6428.31</v>
      </c>
      <c r="T22" s="125">
        <v>2166.7</v>
      </c>
      <c r="U22" s="73">
        <v>4261.61</v>
      </c>
    </row>
    <row r="23" s="89" customFormat="1" ht="14.25" spans="1:21">
      <c r="A23" s="108"/>
      <c r="B23" s="108" t="s">
        <v>79</v>
      </c>
      <c r="C23" s="108"/>
      <c r="D23" s="108"/>
      <c r="E23" s="109">
        <v>30015</v>
      </c>
      <c r="F23" s="109">
        <v>10672</v>
      </c>
      <c r="G23" s="97">
        <v>6750</v>
      </c>
      <c r="H23" s="97">
        <v>7392</v>
      </c>
      <c r="I23" s="97">
        <v>13338</v>
      </c>
      <c r="J23" s="97">
        <v>100</v>
      </c>
      <c r="K23" s="115">
        <v>7280</v>
      </c>
      <c r="L23" s="115">
        <v>8640</v>
      </c>
      <c r="M23" s="115">
        <v>6149.68</v>
      </c>
      <c r="N23" s="117">
        <v>90336.68</v>
      </c>
      <c r="O23" s="117">
        <v>14453.86</v>
      </c>
      <c r="P23" s="115">
        <v>180.7</v>
      </c>
      <c r="Q23" s="128">
        <v>8242.81</v>
      </c>
      <c r="R23" s="115">
        <v>22877.37</v>
      </c>
      <c r="S23" s="128">
        <v>113214.05</v>
      </c>
      <c r="T23" s="129">
        <v>39000.6</v>
      </c>
      <c r="U23" s="115">
        <v>74213.45</v>
      </c>
    </row>
    <row r="24" s="89" customFormat="1" ht="14.25" spans="1:24">
      <c r="A24" s="108" t="s">
        <v>80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30"/>
      <c r="T24" s="108"/>
      <c r="U24" s="108"/>
      <c r="X24" s="131"/>
    </row>
    <row r="25" s="89" customFormat="1" ht="20.25" customHeight="1" spans="1:2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  <c r="T25" s="91"/>
      <c r="U25" s="91"/>
    </row>
    <row r="26" s="89" customFormat="1" ht="20.25" customHeight="1" spans="1:2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T26" s="91"/>
      <c r="U26" s="91"/>
    </row>
    <row r="27" s="89" customFormat="1" ht="20.25" customHeight="1" spans="1:2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  <c r="T27" s="91"/>
      <c r="U27" s="91"/>
    </row>
    <row r="28" s="89" customFormat="1" ht="20.25" customHeight="1" spans="1:2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  <c r="T28" s="91"/>
      <c r="U28" s="91"/>
    </row>
    <row r="29" s="89" customFormat="1" ht="20.25" customHeight="1" spans="1:2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T29" s="91"/>
      <c r="U29" s="91"/>
    </row>
    <row r="30" s="89" customFormat="1" ht="20.25" customHeight="1" spans="1:2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2"/>
      <c r="T30" s="91"/>
      <c r="U30" s="91"/>
    </row>
    <row r="31" s="89" customFormat="1" ht="20.25" customHeight="1" spans="1:2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91"/>
      <c r="U31" s="91"/>
    </row>
    <row r="32" s="89" customFormat="1" ht="20.25" customHeight="1" spans="1:21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91"/>
      <c r="U32" s="91"/>
    </row>
    <row r="33" s="89" customFormat="1" ht="20.25" customHeight="1" spans="1:2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1"/>
      <c r="U33" s="91"/>
    </row>
    <row r="34" s="89" customFormat="1" ht="20.25" customHeight="1" spans="1:2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T34" s="91"/>
      <c r="U34" s="91"/>
    </row>
    <row r="35" s="89" customFormat="1" ht="20.25" customHeight="1" spans="1:2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91"/>
      <c r="U35" s="91"/>
    </row>
    <row r="36" s="89" customFormat="1" ht="20.25" customHeight="1" spans="1:2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91"/>
      <c r="U36" s="91"/>
    </row>
    <row r="37" s="89" customFormat="1" ht="20.25" customHeight="1" spans="1:21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91"/>
      <c r="U37" s="91"/>
    </row>
    <row r="38" s="89" customFormat="1" ht="20.25" customHeight="1" spans="1:2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T38" s="91"/>
      <c r="U38" s="91"/>
    </row>
    <row r="39" s="89" customFormat="1" ht="20.25" customHeight="1" spans="1:2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91"/>
      <c r="U39" s="91"/>
    </row>
    <row r="40" s="89" customFormat="1" ht="20.25" customHeight="1" spans="1:2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T40" s="91"/>
      <c r="U40" s="91"/>
    </row>
    <row r="41" s="89" customFormat="1" ht="20.25" customHeight="1" spans="1:2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  <c r="T41" s="91"/>
      <c r="U41" s="91"/>
    </row>
    <row r="42" s="89" customFormat="1" ht="20.25" customHeight="1" spans="1:2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2"/>
      <c r="T42" s="91"/>
      <c r="U42" s="91"/>
    </row>
    <row r="43" s="89" customFormat="1" ht="20.25" customHeight="1" spans="1:2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2"/>
      <c r="T43" s="91"/>
      <c r="U43" s="91"/>
    </row>
    <row r="44" s="89" customFormat="1" ht="20.25" customHeight="1" spans="1:2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2"/>
      <c r="T44" s="91"/>
      <c r="U44" s="91"/>
    </row>
    <row r="45" s="89" customFormat="1" ht="20.25" customHeight="1" spans="1:2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2"/>
      <c r="T45" s="91"/>
      <c r="U45" s="91"/>
    </row>
    <row r="46" s="89" customFormat="1" ht="20.25" customHeight="1" spans="1:2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2"/>
      <c r="T46" s="91"/>
      <c r="U46" s="91"/>
    </row>
    <row r="47" s="89" customFormat="1" ht="20.25" customHeight="1" spans="1:2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91"/>
      <c r="U47" s="91"/>
    </row>
    <row r="48" s="89" customFormat="1" ht="20.25" customHeight="1" spans="1:2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91"/>
      <c r="U48" s="91"/>
    </row>
    <row r="49" s="89" customFormat="1" ht="20.25" customHeight="1" spans="1:2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2"/>
      <c r="T49" s="91"/>
      <c r="U49" s="91"/>
    </row>
    <row r="50" s="89" customFormat="1" ht="20.25" customHeight="1" spans="1:2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2"/>
      <c r="T50" s="91"/>
      <c r="U50" s="91"/>
    </row>
    <row r="51" s="89" customFormat="1" ht="20.25" customHeight="1" spans="1:2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2"/>
      <c r="T51" s="91"/>
      <c r="U51" s="91"/>
    </row>
    <row r="52" s="89" customFormat="1" ht="20.25" customHeight="1" spans="1:2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2"/>
      <c r="T52" s="91"/>
      <c r="U52" s="91"/>
    </row>
    <row r="53" s="89" customFormat="1" ht="20.25" customHeight="1" spans="1:2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2"/>
      <c r="T53" s="91"/>
      <c r="U53" s="91"/>
    </row>
    <row r="54" s="89" customFormat="1" ht="20.25" customHeight="1" spans="1:2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2"/>
      <c r="T54" s="91"/>
      <c r="U54" s="91"/>
    </row>
    <row r="55" s="89" customFormat="1" ht="20.25" customHeight="1" spans="1:2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2"/>
      <c r="T55" s="91"/>
      <c r="U55" s="91"/>
    </row>
    <row r="56" s="89" customFormat="1" ht="20.25" customHeight="1" spans="1:2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2"/>
      <c r="T56" s="91"/>
      <c r="U56" s="91"/>
    </row>
    <row r="57" s="89" customFormat="1" ht="20.25" customHeight="1" spans="1:2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2"/>
      <c r="T57" s="91"/>
      <c r="U57" s="91"/>
    </row>
    <row r="58" s="89" customFormat="1" ht="20.25" customHeight="1" spans="1:21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/>
      <c r="T58" s="91"/>
      <c r="U58" s="91"/>
    </row>
    <row r="59" s="89" customFormat="1" ht="20.25" customHeight="1" spans="1:21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2"/>
      <c r="T59" s="91"/>
      <c r="U59" s="91"/>
    </row>
    <row r="60" s="89" customFormat="1" ht="20.25" customHeight="1" spans="1:21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2"/>
      <c r="T60" s="91"/>
      <c r="U60" s="91"/>
    </row>
    <row r="61" s="89" customFormat="1" ht="20.25" customHeight="1" spans="1:21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2"/>
      <c r="T61" s="91"/>
      <c r="U61" s="91"/>
    </row>
    <row r="62" s="89" customFormat="1" ht="20.25" customHeight="1" spans="1:21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2"/>
      <c r="T62" s="91"/>
      <c r="U62" s="91"/>
    </row>
    <row r="63" s="89" customFormat="1" ht="20.25" customHeight="1" spans="1:21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2"/>
      <c r="T63" s="91"/>
      <c r="U63" s="91"/>
    </row>
    <row r="64" s="89" customFormat="1" ht="20.25" customHeight="1" spans="1:2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2"/>
      <c r="T64" s="91"/>
      <c r="U64" s="91"/>
    </row>
    <row r="65" s="89" customFormat="1" ht="20.25" customHeight="1" spans="1:21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2"/>
      <c r="T65" s="91"/>
      <c r="U65" s="91"/>
    </row>
    <row r="66" s="89" customFormat="1" ht="20.25" customHeight="1" spans="1:2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2"/>
      <c r="T66" s="91"/>
      <c r="U66" s="91"/>
    </row>
    <row r="67" s="89" customFormat="1" ht="20.25" customHeight="1" spans="1:2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2"/>
      <c r="T67" s="91"/>
      <c r="U67" s="91"/>
    </row>
    <row r="68" s="89" customFormat="1" ht="20.25" customHeight="1" spans="1:2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2"/>
      <c r="T68" s="91"/>
      <c r="U68" s="91"/>
    </row>
    <row r="69" s="89" customFormat="1" ht="20.25" customHeight="1" spans="1:2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  <c r="T69" s="91"/>
      <c r="U69" s="91"/>
    </row>
    <row r="70" s="89" customFormat="1" ht="20.25" customHeight="1" spans="1:2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  <c r="T70" s="91"/>
      <c r="U70" s="91"/>
    </row>
    <row r="71" s="89" customFormat="1" ht="20.25" customHeight="1" spans="1:2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2"/>
      <c r="T71" s="91"/>
      <c r="U71" s="91"/>
    </row>
    <row r="72" s="89" customFormat="1" ht="20.25" customHeight="1" spans="1:21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2"/>
      <c r="T72" s="91"/>
      <c r="U72" s="91"/>
    </row>
    <row r="73" s="89" customFormat="1" ht="20.25" customHeight="1" spans="1:21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2"/>
      <c r="T73" s="91"/>
      <c r="U73" s="91"/>
    </row>
    <row r="74" s="89" customFormat="1" ht="20.25" customHeight="1" spans="1:2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2"/>
      <c r="T74" s="91"/>
      <c r="U74" s="91"/>
    </row>
    <row r="75" s="89" customFormat="1" ht="20.25" customHeight="1" spans="1:21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2"/>
      <c r="T75" s="91"/>
      <c r="U75" s="91"/>
    </row>
    <row r="76" s="89" customFormat="1" ht="20.25" customHeight="1" spans="1:2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2"/>
      <c r="T76" s="91"/>
      <c r="U76" s="91"/>
    </row>
    <row r="77" s="89" customFormat="1" ht="20.25" customHeight="1" spans="1:2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2"/>
      <c r="T77" s="91"/>
      <c r="U77" s="91"/>
    </row>
    <row r="78" s="89" customFormat="1" ht="20.25" customHeight="1" spans="1:2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2"/>
      <c r="T78" s="91"/>
      <c r="U78" s="91"/>
    </row>
    <row r="79" s="89" customFormat="1" ht="20.25" customHeight="1" spans="1:21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  <c r="T79" s="91"/>
      <c r="U79" s="91"/>
    </row>
    <row r="80" s="89" customFormat="1" ht="20.25" customHeight="1" spans="1:21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  <c r="T80" s="91"/>
      <c r="U80" s="91"/>
    </row>
    <row r="81" s="89" customFormat="1" ht="20.25" customHeight="1" spans="1:21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2"/>
      <c r="T81" s="91"/>
      <c r="U81" s="91"/>
    </row>
    <row r="82" s="89" customFormat="1" ht="20.25" customHeight="1" spans="1:21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  <c r="T82" s="91"/>
      <c r="U82" s="91"/>
    </row>
    <row r="83" s="89" customFormat="1" ht="20.25" customHeight="1" spans="1:21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2"/>
      <c r="T83" s="91"/>
      <c r="U83" s="91"/>
    </row>
    <row r="84" s="89" customFormat="1" ht="20.25" customHeight="1" spans="1:2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2"/>
      <c r="T84" s="91"/>
      <c r="U84" s="91"/>
    </row>
    <row r="85" s="89" customFormat="1" ht="20.25" customHeight="1" spans="1:21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2"/>
      <c r="T85" s="91"/>
      <c r="U85" s="91"/>
    </row>
    <row r="86" s="89" customFormat="1" ht="20.25" customHeight="1" spans="1:21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2"/>
      <c r="T86" s="91"/>
      <c r="U86" s="91"/>
    </row>
    <row r="87" s="89" customFormat="1" ht="20.25" customHeight="1" spans="1:21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2"/>
      <c r="T87" s="91"/>
      <c r="U87" s="91"/>
    </row>
    <row r="88" s="89" customFormat="1" ht="20.25" customHeight="1" spans="1:21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2"/>
      <c r="T88" s="91"/>
      <c r="U88" s="91"/>
    </row>
    <row r="89" s="89" customFormat="1" ht="20.25" customHeight="1" spans="1:2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2"/>
      <c r="T89" s="91"/>
      <c r="U89" s="91"/>
    </row>
    <row r="90" s="89" customFormat="1" ht="20.25" customHeight="1" spans="1:2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2"/>
      <c r="T90" s="91"/>
      <c r="U90" s="91"/>
    </row>
    <row r="91" s="89" customFormat="1" ht="20.25" customHeight="1" spans="1:21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2"/>
      <c r="T91" s="91"/>
      <c r="U91" s="91"/>
    </row>
    <row r="92" s="89" customFormat="1" ht="20.25" customHeight="1" spans="1:21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2"/>
      <c r="T92" s="91"/>
      <c r="U92" s="91"/>
    </row>
    <row r="93" s="89" customFormat="1" ht="20.25" customHeight="1" spans="1:21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2"/>
      <c r="T93" s="91"/>
      <c r="U93" s="91"/>
    </row>
    <row r="94" s="89" customFormat="1" ht="20.25" customHeight="1" spans="1:21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  <c r="T94" s="91"/>
      <c r="U94" s="91"/>
    </row>
    <row r="95" s="89" customFormat="1" ht="20.25" customHeight="1" spans="1:21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2"/>
      <c r="T95" s="91"/>
      <c r="U95" s="91"/>
    </row>
    <row r="96" s="89" customFormat="1" ht="20.25" customHeight="1" spans="1:21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2"/>
      <c r="T96" s="91"/>
      <c r="U96" s="91"/>
    </row>
    <row r="97" s="89" customFormat="1" ht="20.25" customHeight="1" spans="1:21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2"/>
      <c r="T97" s="91"/>
      <c r="U97" s="91"/>
    </row>
    <row r="98" s="89" customFormat="1" ht="20.25" customHeight="1" spans="1:21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2"/>
      <c r="T98" s="91"/>
      <c r="U98" s="91"/>
    </row>
    <row r="99" s="89" customFormat="1" ht="20.25" customHeight="1" spans="1:21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2"/>
      <c r="T99" s="91"/>
      <c r="U99" s="91"/>
    </row>
    <row r="100" s="89" customFormat="1" ht="20.25" customHeight="1" spans="1:2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2"/>
      <c r="T100" s="91"/>
      <c r="U100" s="91"/>
    </row>
    <row r="101" s="89" customFormat="1" ht="20.25" customHeight="1" spans="1:2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2"/>
      <c r="T101" s="91"/>
      <c r="U101" s="91"/>
    </row>
    <row r="102" s="89" customFormat="1" ht="20.25" customHeight="1" spans="1:21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2"/>
      <c r="T102" s="91"/>
      <c r="U102" s="91"/>
    </row>
    <row r="103" s="89" customFormat="1" ht="20.25" customHeight="1" spans="1:21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2"/>
      <c r="T103" s="91"/>
      <c r="U103" s="91"/>
    </row>
    <row r="104" s="89" customFormat="1" ht="20.25" customHeight="1" spans="1:21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2"/>
      <c r="T104" s="91"/>
      <c r="U104" s="91"/>
    </row>
    <row r="105" s="89" customFormat="1" ht="20.25" customHeight="1" spans="1:21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2"/>
      <c r="T105" s="91"/>
      <c r="U105" s="91"/>
    </row>
    <row r="106" s="89" customFormat="1" ht="20.25" customHeight="1" spans="1:21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2"/>
      <c r="T106" s="91"/>
      <c r="U106" s="91"/>
    </row>
    <row r="107" s="89" customFormat="1" ht="20.25" customHeight="1" spans="1:2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2"/>
      <c r="T107" s="91"/>
      <c r="U107" s="91"/>
    </row>
    <row r="108" s="89" customFormat="1" ht="20.25" customHeight="1" spans="1:21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2"/>
      <c r="T108" s="91"/>
      <c r="U108" s="91"/>
    </row>
    <row r="109" s="89" customFormat="1" ht="20.25" customHeight="1" spans="1:2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2"/>
      <c r="T109" s="91"/>
      <c r="U109" s="91"/>
    </row>
    <row r="110" s="89" customFormat="1" ht="20.25" customHeight="1" spans="1:21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2"/>
      <c r="T110" s="91"/>
      <c r="U110" s="91"/>
    </row>
    <row r="111" s="89" customFormat="1" ht="20.25" customHeight="1" spans="1:2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2"/>
      <c r="T111" s="91"/>
      <c r="U111" s="91"/>
    </row>
    <row r="112" s="89" customFormat="1" ht="20.25" customHeight="1" spans="1:21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2"/>
      <c r="T112" s="91"/>
      <c r="U112" s="91"/>
    </row>
    <row r="113" s="89" customFormat="1" ht="20.25" customHeight="1" spans="1:21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2"/>
      <c r="T113" s="91"/>
      <c r="U113" s="91"/>
    </row>
    <row r="114" s="89" customFormat="1" ht="20.25" customHeight="1" spans="1:2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2"/>
      <c r="T114" s="91"/>
      <c r="U114" s="91"/>
    </row>
    <row r="115" s="89" customFormat="1" ht="20.25" customHeight="1" spans="1:2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2"/>
      <c r="T115" s="91"/>
      <c r="U115" s="91"/>
    </row>
    <row r="116" s="89" customFormat="1" ht="20.25" customHeight="1" spans="1:2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2"/>
      <c r="T116" s="91"/>
      <c r="U116" s="91"/>
    </row>
    <row r="117" s="89" customFormat="1" ht="20.25" customHeight="1" spans="1:21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2"/>
      <c r="T117" s="91"/>
      <c r="U117" s="91"/>
    </row>
    <row r="118" s="89" customFormat="1" ht="20.25" customHeight="1" spans="1:2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2"/>
      <c r="T118" s="91"/>
      <c r="U118" s="91"/>
    </row>
    <row r="119" s="89" customFormat="1" ht="20.25" customHeight="1" spans="1:21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2"/>
      <c r="T119" s="91"/>
      <c r="U119" s="91"/>
    </row>
    <row r="120" s="89" customFormat="1" ht="20.25" customHeight="1" spans="1:21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2"/>
      <c r="T120" s="91"/>
      <c r="U120" s="91"/>
    </row>
    <row r="121" s="89" customFormat="1" ht="20.25" customHeight="1" spans="1:2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2"/>
      <c r="T121" s="91"/>
      <c r="U121" s="91"/>
    </row>
    <row r="122" s="89" customFormat="1" ht="20.25" customHeight="1" spans="1:21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2"/>
      <c r="T122" s="91"/>
      <c r="U122" s="91"/>
    </row>
    <row r="123" s="89" customFormat="1" ht="20.25" customHeight="1" spans="1:21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2"/>
      <c r="T123" s="91"/>
      <c r="U123" s="91"/>
    </row>
    <row r="124" s="89" customFormat="1" ht="20.25" customHeight="1" spans="1:21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2"/>
      <c r="T124" s="91"/>
      <c r="U124" s="91"/>
    </row>
    <row r="125" s="89" customFormat="1" ht="20.25" customHeight="1" spans="1:2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2"/>
      <c r="T125" s="91"/>
      <c r="U125" s="91"/>
    </row>
    <row r="126" s="89" customFormat="1" ht="20.25" customHeight="1" spans="1:21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2"/>
      <c r="T126" s="91"/>
      <c r="U126" s="91"/>
    </row>
    <row r="127" s="89" customFormat="1" ht="20.25" customHeight="1" spans="1:2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2"/>
      <c r="T127" s="91"/>
      <c r="U127" s="91"/>
    </row>
    <row r="128" s="89" customFormat="1" ht="20.25" customHeight="1" spans="1:21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2"/>
      <c r="T128" s="91"/>
      <c r="U128" s="91"/>
    </row>
    <row r="129" s="89" customFormat="1" ht="20.25" customHeight="1" spans="1:2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2"/>
      <c r="T129" s="91"/>
      <c r="U129" s="91"/>
    </row>
    <row r="130" s="89" customFormat="1" ht="20.25" customHeight="1" spans="1:2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2"/>
      <c r="T130" s="91"/>
      <c r="U130" s="91"/>
    </row>
    <row r="131" s="89" customFormat="1" ht="20.25" customHeight="1" spans="1:21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2"/>
      <c r="T131" s="91"/>
      <c r="U131" s="91"/>
    </row>
    <row r="132" s="89" customFormat="1" ht="20.25" customHeight="1" spans="1:2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2"/>
      <c r="T132" s="91"/>
      <c r="U132" s="91"/>
    </row>
    <row r="133" s="89" customFormat="1" ht="20.25" customHeight="1" spans="1:21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2"/>
      <c r="T133" s="91"/>
      <c r="U133" s="91"/>
    </row>
    <row r="134" s="89" customFormat="1" ht="20.25" customHeight="1" spans="1:21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2"/>
      <c r="T134" s="91"/>
      <c r="U134" s="91"/>
    </row>
    <row r="135" s="89" customFormat="1" ht="20.25" customHeight="1" spans="1:21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2"/>
      <c r="T135" s="91"/>
      <c r="U135" s="91"/>
    </row>
    <row r="136" s="89" customFormat="1" ht="20.25" customHeight="1" spans="1:2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2"/>
      <c r="T136" s="91"/>
      <c r="U136" s="91"/>
    </row>
    <row r="137" s="89" customFormat="1" ht="20.25" customHeight="1" spans="1:21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2"/>
      <c r="T137" s="91"/>
      <c r="U137" s="91"/>
    </row>
    <row r="138" s="89" customFormat="1" ht="20.25" customHeight="1" spans="1:21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2"/>
      <c r="T138" s="91"/>
      <c r="U138" s="91"/>
    </row>
    <row r="139" s="89" customFormat="1" ht="20.25" customHeight="1" spans="1:21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2"/>
      <c r="T139" s="91"/>
      <c r="U139" s="91"/>
    </row>
    <row r="140" s="89" customFormat="1" ht="20.25" customHeight="1" spans="1:21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2"/>
      <c r="T140" s="91"/>
      <c r="U140" s="91"/>
    </row>
    <row r="141" s="89" customFormat="1" ht="20.25" customHeight="1" spans="1:21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2"/>
      <c r="T141" s="91"/>
      <c r="U141" s="91"/>
    </row>
    <row r="142" s="89" customFormat="1" ht="20.25" customHeight="1" spans="1:21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2"/>
      <c r="T142" s="91"/>
      <c r="U142" s="91"/>
    </row>
    <row r="143" s="89" customFormat="1" ht="20.25" customHeight="1" spans="1:21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2"/>
      <c r="T143" s="91"/>
      <c r="U143" s="91"/>
    </row>
    <row r="144" s="89" customFormat="1" ht="20.25" customHeight="1" spans="1:21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2"/>
      <c r="T144" s="91"/>
      <c r="U144" s="91"/>
    </row>
    <row r="145" s="89" customFormat="1" ht="20.25" customHeight="1" spans="1:2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2"/>
      <c r="T145" s="91"/>
      <c r="U145" s="91"/>
    </row>
    <row r="146" s="89" customFormat="1" ht="20.25" customHeight="1" spans="1:21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2"/>
      <c r="T146" s="91"/>
      <c r="U146" s="91"/>
    </row>
    <row r="147" s="89" customFormat="1" ht="20.25" customHeight="1" spans="1:21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2"/>
      <c r="T147" s="91"/>
      <c r="U147" s="91"/>
    </row>
    <row r="148" s="89" customFormat="1" ht="20.25" customHeight="1" spans="1:21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2"/>
      <c r="T148" s="91"/>
      <c r="U148" s="91"/>
    </row>
    <row r="149" s="89" customFormat="1" ht="20.25" customHeight="1" spans="1:21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2"/>
      <c r="T149" s="91"/>
      <c r="U149" s="91"/>
    </row>
    <row r="150" s="89" customFormat="1" ht="20.25" customHeight="1" spans="1:21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2"/>
      <c r="T150" s="91"/>
      <c r="U150" s="91"/>
    </row>
    <row r="151" s="89" customFormat="1" ht="20.25" customHeight="1" spans="1:2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2"/>
      <c r="T151" s="91"/>
      <c r="U151" s="91"/>
    </row>
    <row r="152" s="89" customFormat="1" ht="20.25" customHeight="1" spans="1:2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2"/>
      <c r="T152" s="91"/>
      <c r="U152" s="91"/>
    </row>
    <row r="153" s="89" customFormat="1" ht="20.25" customHeight="1" spans="1:21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2"/>
      <c r="T153" s="91"/>
      <c r="U153" s="91"/>
    </row>
    <row r="154" s="89" customFormat="1" ht="20.25" customHeight="1" spans="1:2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2"/>
      <c r="T154" s="91"/>
      <c r="U154" s="91"/>
    </row>
    <row r="155" s="89" customFormat="1" ht="20.25" customHeight="1" spans="1:21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2"/>
      <c r="T155" s="91"/>
      <c r="U155" s="91"/>
    </row>
    <row r="156" s="89" customFormat="1" ht="20.25" customHeight="1" spans="1:21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2"/>
      <c r="T156" s="91"/>
      <c r="U156" s="91"/>
    </row>
    <row r="157" s="89" customFormat="1" ht="20.25" customHeight="1" spans="1:21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2"/>
      <c r="T157" s="91"/>
      <c r="U157" s="91"/>
    </row>
    <row r="158" s="89" customFormat="1" ht="20.25" customHeight="1" spans="1:21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2"/>
      <c r="T158" s="91"/>
      <c r="U158" s="91"/>
    </row>
    <row r="159" s="89" customFormat="1" ht="20.25" customHeight="1" spans="1:21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2"/>
      <c r="T159" s="91"/>
      <c r="U159" s="91"/>
    </row>
    <row r="160" s="89" customFormat="1" ht="20.25" customHeight="1" spans="1:21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2"/>
      <c r="T160" s="91"/>
      <c r="U160" s="91"/>
    </row>
    <row r="161" s="89" customFormat="1" ht="20.25" customHeight="1" spans="1:21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2"/>
      <c r="T161" s="91"/>
      <c r="U161" s="91"/>
    </row>
    <row r="162" s="89" customFormat="1" ht="20.25" customHeight="1" spans="1:21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2"/>
      <c r="T162" s="91"/>
      <c r="U162" s="91"/>
    </row>
    <row r="163" s="89" customFormat="1" ht="20.25" customHeight="1" spans="1:2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2"/>
      <c r="T163" s="91"/>
      <c r="U163" s="91"/>
    </row>
    <row r="164" s="89" customFormat="1" ht="20.25" customHeight="1" spans="1:21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2"/>
      <c r="T164" s="91"/>
      <c r="U164" s="91"/>
    </row>
    <row r="165" s="89" customFormat="1" ht="20.25" customHeight="1" spans="1:21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2"/>
      <c r="T165" s="91"/>
      <c r="U165" s="91"/>
    </row>
    <row r="166" s="89" customFormat="1" ht="20.25" customHeight="1" spans="1:21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2"/>
      <c r="T166" s="91"/>
      <c r="U166" s="91"/>
    </row>
    <row r="167" s="89" customFormat="1" ht="20.25" customHeight="1" spans="1:21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2"/>
      <c r="T167" s="91"/>
      <c r="U167" s="91"/>
    </row>
    <row r="168" s="89" customFormat="1" ht="20.25" customHeight="1" spans="1:21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2"/>
      <c r="T168" s="91"/>
      <c r="U168" s="91"/>
    </row>
    <row r="169" s="89" customFormat="1" ht="20.25" customHeight="1" spans="1:21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2"/>
      <c r="T169" s="91"/>
      <c r="U169" s="91"/>
    </row>
    <row r="170" s="89" customFormat="1" ht="20.25" customHeight="1" spans="1:21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2"/>
      <c r="T170" s="91"/>
      <c r="U170" s="91"/>
    </row>
    <row r="171" s="89" customFormat="1" ht="20.25" customHeight="1" spans="1:2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2"/>
      <c r="T171" s="91"/>
      <c r="U171" s="91"/>
    </row>
    <row r="172" s="89" customFormat="1" ht="20.25" customHeight="1" spans="1:2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2"/>
      <c r="T172" s="91"/>
      <c r="U172" s="91"/>
    </row>
    <row r="173" s="89" customFormat="1" ht="20.25" customHeight="1" spans="1:21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2"/>
      <c r="T173" s="91"/>
      <c r="U173" s="91"/>
    </row>
    <row r="174" s="89" customFormat="1" ht="20.25" customHeight="1" spans="1:21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2"/>
      <c r="T174" s="91"/>
      <c r="U174" s="91"/>
    </row>
    <row r="175" s="89" customFormat="1" ht="20.25" customHeight="1" spans="1:21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2"/>
      <c r="T175" s="91"/>
      <c r="U175" s="91"/>
    </row>
    <row r="176" s="89" customFormat="1" ht="20.25" customHeight="1" spans="1:21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2"/>
      <c r="T176" s="91"/>
      <c r="U176" s="91"/>
    </row>
    <row r="177" s="89" customFormat="1" ht="20.25" customHeight="1" spans="1:21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2"/>
      <c r="T177" s="91"/>
      <c r="U177" s="91"/>
    </row>
    <row r="178" s="89" customFormat="1" ht="20.25" customHeight="1" spans="1:21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2"/>
      <c r="T178" s="91"/>
      <c r="U178" s="91"/>
    </row>
    <row r="179" s="89" customFormat="1" ht="20.25" customHeight="1" spans="1:21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2"/>
      <c r="T179" s="91"/>
      <c r="U179" s="91"/>
    </row>
    <row r="180" s="89" customFormat="1" ht="20.25" customHeight="1" spans="1:21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2"/>
      <c r="T180" s="91"/>
      <c r="U180" s="91"/>
    </row>
    <row r="181" s="89" customFormat="1" ht="20.25" customHeight="1" spans="1:2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2"/>
      <c r="T181" s="91"/>
      <c r="U181" s="91"/>
    </row>
    <row r="182" s="89" customFormat="1" ht="20.25" customHeight="1" spans="1:21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2"/>
      <c r="T182" s="91"/>
      <c r="U182" s="91"/>
    </row>
    <row r="183" s="89" customFormat="1" ht="20.25" customHeight="1" spans="1:21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2"/>
      <c r="T183" s="91"/>
      <c r="U183" s="91"/>
    </row>
    <row r="184" s="89" customFormat="1" ht="20.25" customHeight="1" spans="1:21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2"/>
      <c r="T184" s="91"/>
      <c r="U184" s="91"/>
    </row>
    <row r="185" s="89" customFormat="1" ht="20.25" customHeight="1" spans="1:21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2"/>
      <c r="T185" s="91"/>
      <c r="U185" s="91"/>
    </row>
    <row r="186" s="89" customFormat="1" ht="20.25" customHeight="1" spans="1:21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2"/>
      <c r="T186" s="91"/>
      <c r="U186" s="91"/>
    </row>
    <row r="187" s="89" customFormat="1" ht="20.25" customHeight="1" spans="1:21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2"/>
      <c r="T187" s="91"/>
      <c r="U187" s="91"/>
    </row>
    <row r="188" s="89" customFormat="1" ht="20.25" customHeight="1" spans="1:21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2"/>
      <c r="T188" s="91"/>
      <c r="U188" s="91"/>
    </row>
    <row r="189" s="89" customFormat="1" ht="20.25" customHeight="1" spans="1:21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2"/>
      <c r="T189" s="91"/>
      <c r="U189" s="91"/>
    </row>
    <row r="190" s="89" customFormat="1" ht="20.25" customHeight="1" spans="1:2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2"/>
      <c r="T190" s="91"/>
      <c r="U190" s="91"/>
    </row>
    <row r="191" s="89" customFormat="1" ht="20.25" customHeight="1" spans="1:21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2"/>
      <c r="T191" s="91"/>
      <c r="U191" s="91"/>
    </row>
    <row r="192" s="89" customFormat="1" ht="20.25" customHeight="1" spans="1:21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2"/>
      <c r="T192" s="91"/>
      <c r="U192" s="91"/>
    </row>
    <row r="193" s="89" customFormat="1" ht="20.25" customHeight="1" spans="1:21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2"/>
      <c r="T193" s="91"/>
      <c r="U193" s="91"/>
    </row>
    <row r="194" s="89" customFormat="1" ht="20.25" customHeight="1" spans="1:21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2"/>
      <c r="T194" s="91"/>
      <c r="U194" s="91"/>
    </row>
    <row r="195" s="89" customFormat="1" ht="20.25" customHeight="1" spans="1:21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2"/>
      <c r="T195" s="91"/>
      <c r="U195" s="91"/>
    </row>
    <row r="196" s="89" customFormat="1" ht="20.25" customHeight="1" spans="1:21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2"/>
      <c r="T196" s="91"/>
      <c r="U196" s="91"/>
    </row>
    <row r="197" s="89" customFormat="1" ht="20.25" customHeight="1" spans="1:21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2"/>
      <c r="T197" s="91"/>
      <c r="U197" s="91"/>
    </row>
    <row r="198" s="89" customFormat="1" ht="20.25" customHeight="1" spans="1:21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2"/>
      <c r="T198" s="91"/>
      <c r="U198" s="91"/>
    </row>
    <row r="199" s="89" customFormat="1" ht="20.25" customHeight="1" spans="1:21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2"/>
      <c r="T199" s="91"/>
      <c r="U199" s="91"/>
    </row>
    <row r="200" s="89" customFormat="1" ht="20.25" customHeight="1" spans="1:21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2"/>
      <c r="T200" s="91"/>
      <c r="U200" s="91"/>
    </row>
    <row r="201" s="89" customFormat="1" ht="20.25" customHeight="1" spans="1:21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2"/>
      <c r="T201" s="91"/>
      <c r="U201" s="91"/>
    </row>
    <row r="202" s="89" customFormat="1" ht="20.25" customHeight="1" spans="1:21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2"/>
      <c r="T202" s="91"/>
      <c r="U202" s="91"/>
    </row>
    <row r="203" s="89" customFormat="1" ht="20.25" customHeight="1" spans="1:21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2"/>
      <c r="T203" s="91"/>
      <c r="U203" s="91"/>
    </row>
    <row r="204" s="89" customFormat="1" ht="20.25" customHeight="1" spans="1:21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2"/>
      <c r="T204" s="91"/>
      <c r="U204" s="91"/>
    </row>
    <row r="205" s="89" customFormat="1" ht="20.25" customHeight="1" spans="1:21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2"/>
      <c r="T205" s="91"/>
      <c r="U205" s="91"/>
    </row>
    <row r="206" s="89" customFormat="1" ht="20.25" customHeight="1" spans="1:21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2"/>
      <c r="T206" s="91"/>
      <c r="U206" s="91"/>
    </row>
    <row r="207" s="89" customFormat="1" ht="20.25" customHeight="1" spans="1:21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2"/>
      <c r="T207" s="91"/>
      <c r="U207" s="91"/>
    </row>
    <row r="208" s="89" customFormat="1" ht="20.25" customHeight="1" spans="1:21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2"/>
      <c r="T208" s="91"/>
      <c r="U208" s="91"/>
    </row>
    <row r="209" s="89" customFormat="1" ht="20.25" customHeight="1" spans="1:21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2"/>
      <c r="T209" s="91"/>
      <c r="U209" s="91"/>
    </row>
    <row r="210" s="89" customFormat="1" ht="20.25" customHeight="1" spans="1:21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2"/>
      <c r="T210" s="91"/>
      <c r="U210" s="91"/>
    </row>
    <row r="211" s="89" customFormat="1" ht="20.25" customHeight="1" spans="1:21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2"/>
      <c r="T211" s="91"/>
      <c r="U211" s="91"/>
    </row>
    <row r="212" s="89" customFormat="1" ht="20.25" customHeight="1" spans="1:21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2"/>
      <c r="T212" s="91"/>
      <c r="U212" s="91"/>
    </row>
    <row r="213" s="89" customFormat="1" ht="20.25" customHeight="1" spans="1:21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2"/>
      <c r="T213" s="91"/>
      <c r="U213" s="91"/>
    </row>
    <row r="214" s="89" customFormat="1" ht="20.25" customHeight="1" spans="1:21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2"/>
      <c r="T214" s="91"/>
      <c r="U214" s="91"/>
    </row>
    <row r="215" s="89" customFormat="1" ht="20.25" customHeight="1" spans="1:21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2"/>
      <c r="T215" s="91"/>
      <c r="U215" s="91"/>
    </row>
    <row r="216" s="89" customFormat="1" ht="20.25" customHeight="1" spans="1:21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2"/>
      <c r="T216" s="91"/>
      <c r="U216" s="91"/>
    </row>
    <row r="217" s="89" customFormat="1" ht="20.25" customHeight="1" spans="1:21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2"/>
      <c r="T217" s="91"/>
      <c r="U217" s="91"/>
    </row>
    <row r="218" s="89" customFormat="1" ht="20.25" customHeight="1" spans="1:21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2"/>
      <c r="T218" s="91"/>
      <c r="U218" s="91"/>
    </row>
    <row r="219" s="89" customFormat="1" ht="20.25" customHeight="1" spans="1:21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2"/>
      <c r="T219" s="91"/>
      <c r="U219" s="91"/>
    </row>
    <row r="220" s="89" customFormat="1" ht="20.25" customHeight="1" spans="1:21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2"/>
      <c r="T220" s="91"/>
      <c r="U220" s="91"/>
    </row>
    <row r="221" s="89" customFormat="1" ht="20.25" customHeight="1" spans="1:21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2"/>
      <c r="T221" s="91"/>
      <c r="U221" s="91"/>
    </row>
    <row r="222" s="89" customFormat="1" ht="20.25" customHeight="1" spans="1:21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2"/>
      <c r="T222" s="91"/>
      <c r="U222" s="91"/>
    </row>
    <row r="223" s="89" customFormat="1" ht="20.25" customHeight="1" spans="1:21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2"/>
      <c r="T223" s="91"/>
      <c r="U223" s="91"/>
    </row>
    <row r="224" s="89" customFormat="1" ht="20.25" customHeight="1" spans="1:21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2"/>
      <c r="T224" s="91"/>
      <c r="U224" s="91"/>
    </row>
    <row r="225" s="89" customFormat="1" ht="20.25" customHeight="1" spans="1:21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2"/>
      <c r="T225" s="91"/>
      <c r="U225" s="91"/>
    </row>
    <row r="226" s="89" customFormat="1" ht="20.25" customHeight="1" spans="1:21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2"/>
      <c r="T226" s="91"/>
      <c r="U226" s="91"/>
    </row>
    <row r="227" s="89" customFormat="1" ht="20.25" customHeight="1" spans="1:21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2"/>
      <c r="T227" s="91"/>
      <c r="U227" s="91"/>
    </row>
    <row r="228" s="89" customFormat="1" ht="20.25" customHeight="1" spans="1:21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2"/>
      <c r="T228" s="91"/>
      <c r="U228" s="91"/>
    </row>
    <row r="229" s="89" customFormat="1" ht="20.25" customHeight="1" spans="1:21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2"/>
      <c r="T229" s="91"/>
      <c r="U229" s="91"/>
    </row>
    <row r="230" s="89" customFormat="1" ht="20.25" customHeight="1" spans="1:21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2"/>
      <c r="T230" s="91"/>
      <c r="U230" s="91"/>
    </row>
    <row r="231" s="89" customFormat="1" ht="20.25" customHeight="1" spans="1:21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2"/>
      <c r="T231" s="91"/>
      <c r="U231" s="91"/>
    </row>
    <row r="232" s="89" customFormat="1" ht="20.25" customHeight="1" spans="1:21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2"/>
      <c r="T232" s="91"/>
      <c r="U232" s="91"/>
    </row>
    <row r="233" s="89" customFormat="1" ht="20.25" customHeight="1" spans="1:21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2"/>
      <c r="T233" s="91"/>
      <c r="U233" s="91"/>
    </row>
    <row r="234" s="89" customFormat="1" ht="20.25" customHeight="1" spans="1:21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2"/>
      <c r="T234" s="91"/>
      <c r="U234" s="91"/>
    </row>
    <row r="235" s="89" customFormat="1" ht="20.25" customHeight="1" spans="1:21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2"/>
      <c r="T235" s="91"/>
      <c r="U235" s="91"/>
    </row>
    <row r="236" s="89" customFormat="1" ht="20.25" customHeight="1" spans="1:21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2"/>
      <c r="T236" s="91"/>
      <c r="U236" s="91"/>
    </row>
    <row r="237" s="89" customFormat="1" ht="20.25" customHeight="1" spans="1:21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2"/>
      <c r="T237" s="91"/>
      <c r="U237" s="91"/>
    </row>
    <row r="238" s="89" customFormat="1" ht="20.25" customHeight="1" spans="1:21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2"/>
      <c r="T238" s="91"/>
      <c r="U238" s="91"/>
    </row>
    <row r="239" s="89" customFormat="1" ht="20.25" customHeight="1" spans="1:21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2"/>
      <c r="T239" s="91"/>
      <c r="U239" s="91"/>
    </row>
    <row r="240" s="89" customFormat="1" ht="20.25" customHeight="1" spans="1:21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2"/>
      <c r="T240" s="91"/>
      <c r="U240" s="91"/>
    </row>
    <row r="241" s="89" customFormat="1" ht="20.25" customHeight="1" spans="1:21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2"/>
      <c r="T241" s="91"/>
      <c r="U241" s="91"/>
    </row>
    <row r="242" s="89" customFormat="1" ht="20.25" customHeight="1" spans="1:21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2"/>
      <c r="T242" s="91"/>
      <c r="U242" s="91"/>
    </row>
    <row r="243" s="89" customFormat="1" ht="20.25" customHeight="1" spans="1:21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2"/>
      <c r="T243" s="91"/>
      <c r="U243" s="91"/>
    </row>
    <row r="244" s="89" customFormat="1" ht="20.25" customHeight="1" spans="1:21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2"/>
      <c r="T244" s="91"/>
      <c r="U244" s="91"/>
    </row>
    <row r="245" s="89" customFormat="1" ht="20.25" customHeight="1" spans="1:21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2"/>
      <c r="T245" s="91"/>
      <c r="U245" s="91"/>
    </row>
    <row r="246" s="89" customFormat="1" ht="20.25" customHeight="1" spans="1:2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2"/>
      <c r="T246" s="91"/>
      <c r="U246" s="91"/>
    </row>
    <row r="247" s="89" customFormat="1" ht="20.25" customHeight="1" spans="1:2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2"/>
      <c r="T247" s="91"/>
      <c r="U247" s="91"/>
    </row>
    <row r="248" s="89" customFormat="1" ht="20.25" customHeight="1" spans="1:21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2"/>
      <c r="T248" s="91"/>
      <c r="U248" s="91"/>
    </row>
    <row r="249" s="89" customFormat="1" ht="20.25" customHeight="1" spans="1:21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2"/>
      <c r="T249" s="91"/>
      <c r="U249" s="91"/>
    </row>
    <row r="250" s="89" customFormat="1" ht="20.25" customHeight="1" spans="1:21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2"/>
      <c r="T250" s="91"/>
      <c r="U250" s="91"/>
    </row>
    <row r="251" s="89" customFormat="1" ht="20.25" customHeight="1" spans="1:21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2"/>
      <c r="T251" s="91"/>
      <c r="U251" s="91"/>
    </row>
    <row r="252" s="89" customFormat="1" ht="20.25" customHeight="1" spans="1:21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2"/>
      <c r="T252" s="91"/>
      <c r="U252" s="91"/>
    </row>
    <row r="253" s="89" customFormat="1" ht="20.25" customHeight="1" spans="1:2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2"/>
      <c r="T253" s="91"/>
      <c r="U253" s="91"/>
    </row>
    <row r="254" s="89" customFormat="1" ht="20.25" customHeight="1" spans="1:21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2"/>
      <c r="T254" s="91"/>
      <c r="U254" s="91"/>
    </row>
    <row r="255" s="89" customFormat="1" ht="20.25" customHeight="1" spans="1:21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2"/>
      <c r="T255" s="91"/>
      <c r="U255" s="91"/>
    </row>
    <row r="256" s="89" customFormat="1" ht="20.25" customHeight="1" spans="1:21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2"/>
      <c r="T256" s="91"/>
      <c r="U256" s="91"/>
    </row>
    <row r="257" s="89" customFormat="1" ht="20.25" customHeight="1" spans="1:21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2"/>
      <c r="T257" s="91"/>
      <c r="U257" s="91"/>
    </row>
    <row r="258" s="89" customFormat="1" ht="20.25" customHeight="1" spans="1:21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2"/>
      <c r="T258" s="91"/>
      <c r="U258" s="91"/>
    </row>
    <row r="259" s="89" customFormat="1" ht="20.25" customHeight="1" spans="1:21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2"/>
      <c r="T259" s="91"/>
      <c r="U259" s="91"/>
    </row>
    <row r="260" s="89" customFormat="1" ht="20.25" customHeight="1" spans="1:2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2"/>
      <c r="T260" s="91"/>
      <c r="U260" s="91"/>
    </row>
    <row r="261" s="89" customFormat="1" ht="20.25" customHeight="1" spans="1:21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2"/>
      <c r="T261" s="91"/>
      <c r="U261" s="91"/>
    </row>
    <row r="262" s="89" customFormat="1" ht="20.25" customHeight="1" spans="1:2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2"/>
      <c r="T262" s="91"/>
      <c r="U262" s="91"/>
    </row>
    <row r="263" s="89" customFormat="1" ht="20.25" customHeight="1" spans="1:2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2"/>
      <c r="T263" s="91"/>
      <c r="U263" s="91"/>
    </row>
    <row r="264" s="89" customFormat="1" ht="20.25" customHeight="1" spans="1:2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2"/>
      <c r="T264" s="91"/>
      <c r="U264" s="91"/>
    </row>
    <row r="265" s="89" customFormat="1" ht="20.25" customHeight="1" spans="1:21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2"/>
      <c r="T265" s="91"/>
      <c r="U265" s="91"/>
    </row>
    <row r="266" s="89" customFormat="1" ht="20.25" customHeight="1" spans="1:2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2"/>
      <c r="T266" s="91"/>
      <c r="U266" s="91"/>
    </row>
    <row r="267" s="89" customFormat="1" ht="20.25" customHeight="1" spans="1:2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2"/>
      <c r="T267" s="91"/>
      <c r="U267" s="91"/>
    </row>
    <row r="268" s="89" customFormat="1" ht="20.25" customHeight="1" spans="1:21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2"/>
      <c r="T268" s="91"/>
      <c r="U268" s="91"/>
    </row>
    <row r="269" s="89" customFormat="1" ht="20.25" customHeight="1" spans="1:2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2"/>
      <c r="T269" s="91"/>
      <c r="U269" s="91"/>
    </row>
    <row r="270" s="89" customFormat="1" ht="20.25" customHeight="1" spans="1:2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2"/>
      <c r="T270" s="91"/>
      <c r="U270" s="91"/>
    </row>
    <row r="271" s="89" customFormat="1" ht="20.25" customHeight="1" spans="1:2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2"/>
      <c r="T271" s="91"/>
      <c r="U271" s="91"/>
    </row>
    <row r="272" s="89" customFormat="1" ht="20.25" customHeight="1" spans="1:2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2"/>
      <c r="T272" s="91"/>
      <c r="U272" s="91"/>
    </row>
    <row r="273" s="89" customFormat="1" ht="20.25" customHeight="1" spans="1:2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2"/>
      <c r="T273" s="91"/>
      <c r="U273" s="91"/>
    </row>
    <row r="274" s="89" customFormat="1" ht="20.25" customHeight="1" spans="1:21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2"/>
      <c r="T274" s="91"/>
      <c r="U274" s="91"/>
    </row>
    <row r="275" s="89" customFormat="1" ht="20.25" customHeight="1" spans="1:2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2"/>
      <c r="T275" s="91"/>
      <c r="U275" s="91"/>
    </row>
    <row r="276" s="89" customFormat="1" ht="20.25" customHeight="1" spans="1:2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2"/>
      <c r="T276" s="91"/>
      <c r="U276" s="91"/>
    </row>
    <row r="277" s="89" customFormat="1" ht="20.25" customHeight="1" spans="1:21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2"/>
      <c r="T277" s="91"/>
      <c r="U277" s="91"/>
    </row>
    <row r="278" s="89" customFormat="1" ht="20.25" customHeight="1" spans="1:2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2"/>
      <c r="T278" s="91"/>
      <c r="U278" s="91"/>
    </row>
    <row r="279" s="89" customFormat="1" ht="20.25" customHeight="1" spans="1:2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2"/>
      <c r="T279" s="91"/>
      <c r="U279" s="91"/>
    </row>
    <row r="280" s="89" customFormat="1" ht="20.25" customHeight="1" spans="1:2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2"/>
      <c r="T280" s="91"/>
      <c r="U280" s="91"/>
    </row>
    <row r="281" s="89" customFormat="1" ht="20.25" customHeight="1" spans="1:2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2"/>
      <c r="T281" s="91"/>
      <c r="U281" s="91"/>
    </row>
    <row r="282" s="89" customFormat="1" ht="20.25" customHeight="1" spans="1:2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2"/>
      <c r="T282" s="91"/>
      <c r="U282" s="91"/>
    </row>
    <row r="283" s="89" customFormat="1" ht="20.25" customHeight="1" spans="1:21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2"/>
      <c r="T283" s="91"/>
      <c r="U283" s="91"/>
    </row>
    <row r="284" s="89" customFormat="1" ht="20.25" customHeight="1" spans="1:2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2"/>
      <c r="T284" s="91"/>
      <c r="U284" s="91"/>
    </row>
    <row r="285" s="89" customFormat="1" ht="20.25" customHeight="1" spans="1:2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2"/>
      <c r="T285" s="91"/>
      <c r="U285" s="91"/>
    </row>
    <row r="286" s="89" customFormat="1" ht="20.25" customHeight="1" spans="1:21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2"/>
      <c r="T286" s="91"/>
      <c r="U286" s="91"/>
    </row>
    <row r="287" s="89" customFormat="1" ht="20.25" customHeight="1" spans="1:2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2"/>
      <c r="T287" s="91"/>
      <c r="U287" s="91"/>
    </row>
    <row r="288" s="89" customFormat="1" ht="20.25" customHeight="1" spans="1:2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2"/>
      <c r="T288" s="91"/>
      <c r="U288" s="91"/>
    </row>
    <row r="289" s="89" customFormat="1" ht="20.25" customHeight="1" spans="1:2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2"/>
      <c r="T289" s="91"/>
      <c r="U289" s="91"/>
    </row>
    <row r="290" s="89" customFormat="1" ht="20.25" customHeight="1" spans="1:2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2"/>
      <c r="T290" s="91"/>
      <c r="U290" s="91"/>
    </row>
    <row r="291" s="89" customFormat="1" ht="20.25" customHeight="1" spans="1:2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2"/>
      <c r="T291" s="91"/>
      <c r="U291" s="91"/>
    </row>
    <row r="292" s="89" customFormat="1" ht="20.25" customHeight="1" spans="1:21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2"/>
      <c r="T292" s="91"/>
      <c r="U292" s="91"/>
    </row>
    <row r="293" s="89" customFormat="1" ht="20.25" customHeight="1" spans="1:2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2"/>
      <c r="T293" s="91"/>
      <c r="U293" s="91"/>
    </row>
    <row r="294" s="89" customFormat="1" ht="20.25" customHeight="1" spans="1:2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2"/>
      <c r="T294" s="91"/>
      <c r="U294" s="91"/>
    </row>
    <row r="295" s="89" customFormat="1" ht="20.25" customHeight="1" spans="1:21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2"/>
      <c r="T295" s="91"/>
      <c r="U295" s="91"/>
    </row>
    <row r="296" s="89" customFormat="1" ht="20.25" customHeight="1" spans="1:2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2"/>
      <c r="T296" s="91"/>
      <c r="U296" s="91"/>
    </row>
    <row r="297" s="89" customFormat="1" ht="20.25" customHeight="1" spans="1:2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2"/>
      <c r="T297" s="91"/>
      <c r="U297" s="91"/>
    </row>
    <row r="298" s="89" customFormat="1" ht="20.25" customHeight="1" spans="1:2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2"/>
      <c r="T298" s="91"/>
      <c r="U298" s="91"/>
    </row>
    <row r="299" s="89" customFormat="1" ht="20.25" customHeight="1" spans="1:2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2"/>
      <c r="T299" s="91"/>
      <c r="U299" s="91"/>
    </row>
    <row r="300" s="89" customFormat="1" ht="20.25" customHeight="1" spans="1:2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2"/>
      <c r="T300" s="91"/>
      <c r="U300" s="91"/>
    </row>
    <row r="301" s="89" customFormat="1" ht="20.25" customHeight="1" spans="1:2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2"/>
      <c r="T301" s="91"/>
      <c r="U301" s="91"/>
    </row>
    <row r="302" s="89" customFormat="1" ht="20.25" customHeight="1" spans="1:2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2"/>
      <c r="T302" s="91"/>
      <c r="U302" s="91"/>
    </row>
    <row r="303" s="89" customFormat="1" ht="20.25" customHeight="1" spans="1:2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2"/>
      <c r="T303" s="91"/>
      <c r="U303" s="91"/>
    </row>
    <row r="304" s="89" customFormat="1" ht="20.25" customHeight="1" spans="1:21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2"/>
      <c r="T304" s="91"/>
      <c r="U304" s="91"/>
    </row>
    <row r="305" s="89" customFormat="1" ht="20.25" customHeight="1" spans="1:2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2"/>
      <c r="T305" s="91"/>
      <c r="U305" s="91"/>
    </row>
    <row r="306" s="89" customFormat="1" ht="20.25" customHeight="1" spans="1:2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2"/>
      <c r="T306" s="91"/>
      <c r="U306" s="91"/>
    </row>
    <row r="307" s="89" customFormat="1" ht="20.25" customHeight="1" spans="1:2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2"/>
      <c r="T307" s="91"/>
      <c r="U307" s="91"/>
    </row>
    <row r="308" s="89" customFormat="1" ht="20.25" customHeight="1" spans="1:2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2"/>
      <c r="T308" s="91"/>
      <c r="U308" s="91"/>
    </row>
    <row r="309" s="89" customFormat="1" ht="20.25" customHeight="1" spans="1:2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2"/>
      <c r="T309" s="91"/>
      <c r="U309" s="91"/>
    </row>
    <row r="310" s="89" customFormat="1" ht="20.25" customHeight="1" spans="1:21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2"/>
      <c r="T310" s="91"/>
      <c r="U310" s="91"/>
    </row>
    <row r="311" s="89" customFormat="1" ht="20.25" customHeight="1" spans="1:2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2"/>
      <c r="T311" s="91"/>
      <c r="U311" s="91"/>
    </row>
    <row r="312" s="89" customFormat="1" ht="20.25" customHeight="1" spans="1:2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2"/>
      <c r="T312" s="91"/>
      <c r="U312" s="91"/>
    </row>
    <row r="313" s="89" customFormat="1" ht="20.25" customHeight="1" spans="1:21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2"/>
      <c r="T313" s="91"/>
      <c r="U313" s="91"/>
    </row>
    <row r="314" s="89" customFormat="1" ht="20.25" customHeight="1" spans="1:21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2"/>
      <c r="T314" s="91"/>
      <c r="U314" s="91"/>
    </row>
    <row r="315" s="89" customFormat="1" ht="20.25" customHeight="1" spans="1:21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2"/>
      <c r="T315" s="91"/>
      <c r="U315" s="91"/>
    </row>
    <row r="316" s="89" customFormat="1" ht="20.25" customHeight="1" spans="1:21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2"/>
      <c r="T316" s="91"/>
      <c r="U316" s="91"/>
    </row>
    <row r="317" s="89" customFormat="1" ht="20.25" customHeight="1" spans="1:21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2"/>
      <c r="T317" s="91"/>
      <c r="U317" s="91"/>
    </row>
    <row r="318" s="89" customFormat="1" ht="20.25" customHeight="1" spans="1:21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2"/>
      <c r="T318" s="91"/>
      <c r="U318" s="91"/>
    </row>
    <row r="319" s="89" customFormat="1" ht="20.25" customHeight="1" spans="1:21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2"/>
      <c r="T319" s="91"/>
      <c r="U319" s="91"/>
    </row>
    <row r="320" s="89" customFormat="1" ht="20.25" customHeight="1" spans="1:21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2"/>
      <c r="T320" s="91"/>
      <c r="U320" s="91"/>
    </row>
    <row r="321" s="89" customFormat="1" ht="20.25" customHeight="1" spans="1:21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2"/>
      <c r="T321" s="91"/>
      <c r="U321" s="91"/>
    </row>
    <row r="322" s="89" customFormat="1" ht="20.25" customHeight="1" spans="1:21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2"/>
      <c r="T322" s="91"/>
      <c r="U322" s="91"/>
    </row>
    <row r="323" s="89" customFormat="1" ht="20.25" customHeight="1" spans="1:21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2"/>
      <c r="T323" s="91"/>
      <c r="U323" s="91"/>
    </row>
    <row r="324" s="89" customFormat="1" ht="20.25" customHeight="1" spans="1:21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2"/>
      <c r="T324" s="91"/>
      <c r="U324" s="91"/>
    </row>
    <row r="325" s="89" customFormat="1" ht="20.25" customHeight="1" spans="1:2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2"/>
      <c r="T325" s="91"/>
      <c r="U325" s="91"/>
    </row>
    <row r="326" s="89" customFormat="1" ht="20.25" customHeight="1" spans="1:21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2"/>
      <c r="T326" s="91"/>
      <c r="U326" s="91"/>
    </row>
    <row r="327" s="89" customFormat="1" ht="20.25" customHeight="1" spans="1:21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2"/>
      <c r="T327" s="91"/>
      <c r="U327" s="91"/>
    </row>
    <row r="328" s="89" customFormat="1" ht="20.25" customHeight="1" spans="1:21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2"/>
      <c r="T328" s="91"/>
      <c r="U328" s="91"/>
    </row>
    <row r="329" s="89" customFormat="1" ht="20.25" customHeight="1" spans="1:21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2"/>
      <c r="T329" s="91"/>
      <c r="U329" s="91"/>
    </row>
    <row r="330" s="89" customFormat="1" ht="20.25" customHeight="1" spans="1:21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2"/>
      <c r="T330" s="91"/>
      <c r="U330" s="91"/>
    </row>
    <row r="331" s="89" customFormat="1" ht="20.25" customHeight="1" spans="1:21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2"/>
      <c r="T331" s="91"/>
      <c r="U331" s="91"/>
    </row>
    <row r="332" s="89" customFormat="1" ht="20.25" customHeight="1" spans="1:21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2"/>
      <c r="T332" s="91"/>
      <c r="U332" s="91"/>
    </row>
    <row r="333" s="89" customFormat="1" ht="20.25" customHeight="1" spans="1:21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2"/>
      <c r="T333" s="91"/>
      <c r="U333" s="91"/>
    </row>
    <row r="334" s="89" customFormat="1" ht="20.25" customHeight="1" spans="1:21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2"/>
      <c r="T334" s="91"/>
      <c r="U334" s="91"/>
    </row>
    <row r="335" s="89" customFormat="1" ht="20.25" customHeight="1" spans="1:21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2"/>
      <c r="T335" s="91"/>
      <c r="U335" s="91"/>
    </row>
    <row r="336" s="89" customFormat="1" ht="20.25" customHeight="1" spans="1:21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2"/>
      <c r="T336" s="91"/>
      <c r="U336" s="91"/>
    </row>
    <row r="337" s="89" customFormat="1" ht="20.25" customHeight="1" spans="1:21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2"/>
      <c r="T337" s="91"/>
      <c r="U337" s="91"/>
    </row>
    <row r="338" s="89" customFormat="1" ht="20.25" customHeight="1" spans="1:21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2"/>
      <c r="T338" s="91"/>
      <c r="U338" s="91"/>
    </row>
    <row r="339" s="89" customFormat="1" ht="20.25" customHeight="1" spans="1:21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2"/>
      <c r="T339" s="91"/>
      <c r="U339" s="91"/>
    </row>
    <row r="340" s="89" customFormat="1" ht="20.25" customHeight="1" spans="1:21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2"/>
      <c r="T340" s="91"/>
      <c r="U340" s="91"/>
    </row>
    <row r="341" s="89" customFormat="1" ht="20.25" customHeight="1" spans="1:21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2"/>
      <c r="T341" s="91"/>
      <c r="U341" s="91"/>
    </row>
    <row r="342" s="89" customFormat="1" ht="20.25" customHeight="1" spans="1:21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2"/>
      <c r="T342" s="91"/>
      <c r="U342" s="91"/>
    </row>
    <row r="343" s="89" customFormat="1" ht="20.25" customHeight="1" spans="1:21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2"/>
      <c r="T343" s="91"/>
      <c r="U343" s="91"/>
    </row>
    <row r="344" s="89" customFormat="1" ht="20.25" customHeight="1" spans="1:21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2"/>
      <c r="T344" s="91"/>
      <c r="U344" s="91"/>
    </row>
    <row r="345" s="89" customFormat="1" ht="20.25" customHeight="1" spans="1:21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2"/>
      <c r="T345" s="91"/>
      <c r="U345" s="91"/>
    </row>
    <row r="346" s="89" customFormat="1" ht="20.25" customHeight="1" spans="1:21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2"/>
      <c r="T346" s="91"/>
      <c r="U346" s="91"/>
    </row>
    <row r="347" s="89" customFormat="1" ht="20.25" customHeight="1" spans="1:21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2"/>
      <c r="T347" s="91"/>
      <c r="U347" s="91"/>
    </row>
    <row r="348" s="89" customFormat="1" ht="20.25" customHeight="1" spans="1:21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2"/>
      <c r="T348" s="91"/>
      <c r="U348" s="91"/>
    </row>
    <row r="349" s="89" customFormat="1" ht="20.25" customHeight="1" spans="1:21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2"/>
      <c r="T349" s="91"/>
      <c r="U349" s="91"/>
    </row>
    <row r="350" s="89" customFormat="1" ht="20.25" customHeight="1" spans="1:21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2"/>
      <c r="T350" s="91"/>
      <c r="U350" s="91"/>
    </row>
    <row r="351" s="89" customFormat="1" ht="20.25" customHeight="1" spans="1:21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2"/>
      <c r="T351" s="91"/>
      <c r="U351" s="91"/>
    </row>
    <row r="352" s="89" customFormat="1" ht="20.25" customHeight="1" spans="1:21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2"/>
      <c r="T352" s="91"/>
      <c r="U352" s="91"/>
    </row>
    <row r="353" s="89" customFormat="1" ht="20.25" customHeight="1" spans="1:21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2"/>
      <c r="T353" s="91"/>
      <c r="U353" s="91"/>
    </row>
    <row r="354" s="89" customFormat="1" ht="20.25" customHeight="1" spans="1:21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2"/>
      <c r="T354" s="91"/>
      <c r="U354" s="91"/>
    </row>
    <row r="355" s="89" customFormat="1" ht="20.25" customHeight="1" spans="1:21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2"/>
      <c r="T355" s="91"/>
      <c r="U355" s="91"/>
    </row>
    <row r="356" s="89" customFormat="1" ht="20.25" customHeight="1" spans="1:21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2"/>
      <c r="T356" s="91"/>
      <c r="U356" s="91"/>
    </row>
    <row r="357" s="89" customFormat="1" ht="20.25" customHeight="1" spans="1:21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2"/>
      <c r="T357" s="91"/>
      <c r="U357" s="91"/>
    </row>
    <row r="358" s="89" customFormat="1" ht="20.25" customHeight="1" spans="1:21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2"/>
      <c r="T358" s="91"/>
      <c r="U358" s="91"/>
    </row>
    <row r="359" s="89" customFormat="1" ht="20.25" customHeight="1" spans="1:21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2"/>
      <c r="T359" s="91"/>
      <c r="U359" s="91"/>
    </row>
    <row r="360" s="89" customFormat="1" ht="20.25" customHeight="1" spans="1:21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2"/>
      <c r="T360" s="91"/>
      <c r="U360" s="91"/>
    </row>
    <row r="361" s="89" customFormat="1" ht="20.25" customHeight="1" spans="1:21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2"/>
      <c r="T361" s="91"/>
      <c r="U361" s="91"/>
    </row>
    <row r="362" s="89" customFormat="1" ht="20.25" customHeight="1" spans="1:21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2"/>
      <c r="T362" s="91"/>
      <c r="U362" s="91"/>
    </row>
    <row r="363" s="89" customFormat="1" ht="20.25" customHeight="1" spans="1:21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2"/>
      <c r="T363" s="91"/>
      <c r="U363" s="91"/>
    </row>
    <row r="364" s="89" customFormat="1" ht="20.25" customHeight="1" spans="1:21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2"/>
      <c r="T364" s="91"/>
      <c r="U364" s="91"/>
    </row>
    <row r="365" s="89" customFormat="1" ht="20.25" customHeight="1" spans="1:21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2"/>
      <c r="T365" s="91"/>
      <c r="U365" s="91"/>
    </row>
    <row r="366" s="89" customFormat="1" ht="20.25" customHeight="1" spans="1:21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2"/>
      <c r="T366" s="91"/>
      <c r="U366" s="91"/>
    </row>
    <row r="367" s="89" customFormat="1" ht="20.25" customHeight="1" spans="1:21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2"/>
      <c r="T367" s="91"/>
      <c r="U367" s="91"/>
    </row>
    <row r="368" s="89" customFormat="1" ht="20.25" customHeight="1" spans="1:21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2"/>
      <c r="T368" s="91"/>
      <c r="U368" s="91"/>
    </row>
    <row r="369" s="89" customFormat="1" ht="20.25" customHeight="1" spans="1:21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2"/>
      <c r="T369" s="91"/>
      <c r="U369" s="91"/>
    </row>
    <row r="370" s="89" customFormat="1" ht="20.25" customHeight="1" spans="1:21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2"/>
      <c r="T370" s="91"/>
      <c r="U370" s="91"/>
    </row>
    <row r="371" s="89" customFormat="1" ht="20.25" customHeight="1" spans="1:21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2"/>
      <c r="T371" s="91"/>
      <c r="U371" s="91"/>
    </row>
    <row r="372" s="89" customFormat="1" ht="20.25" customHeight="1" spans="1:21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2"/>
      <c r="T372" s="91"/>
      <c r="U372" s="91"/>
    </row>
    <row r="373" s="89" customFormat="1" ht="20.25" customHeight="1" spans="1:21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2"/>
      <c r="T373" s="91"/>
      <c r="U373" s="91"/>
    </row>
    <row r="374" s="89" customFormat="1" ht="20.25" customHeight="1" spans="1:21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2"/>
      <c r="T374" s="91"/>
      <c r="U374" s="91"/>
    </row>
    <row r="375" s="89" customFormat="1" ht="20.25" customHeight="1" spans="1:21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2"/>
      <c r="T375" s="91"/>
      <c r="U375" s="91"/>
    </row>
    <row r="376" s="89" customFormat="1" ht="20.25" customHeight="1" spans="1:21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2"/>
      <c r="T376" s="91"/>
      <c r="U376" s="91"/>
    </row>
    <row r="377" s="89" customFormat="1" ht="20.25" customHeight="1" spans="1:21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2"/>
      <c r="T377" s="91"/>
      <c r="U377" s="91"/>
    </row>
    <row r="378" s="89" customFormat="1" ht="20.25" customHeight="1" spans="1:21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2"/>
      <c r="T378" s="91"/>
      <c r="U378" s="91"/>
    </row>
    <row r="379" s="89" customFormat="1" ht="20.25" customHeight="1" spans="1:21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2"/>
      <c r="T379" s="91"/>
      <c r="U379" s="91"/>
    </row>
    <row r="380" s="89" customFormat="1" ht="20.25" customHeight="1" spans="1:21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2"/>
      <c r="T380" s="91"/>
      <c r="U380" s="91"/>
    </row>
    <row r="381" s="89" customFormat="1" ht="20.25" customHeight="1" spans="1:21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2"/>
      <c r="T381" s="91"/>
      <c r="U381" s="91"/>
    </row>
    <row r="382" s="89" customFormat="1" ht="20.25" customHeight="1" spans="1:21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2"/>
      <c r="T382" s="91"/>
      <c r="U382" s="91"/>
    </row>
    <row r="383" s="89" customFormat="1" ht="20.25" customHeight="1" spans="1:21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2"/>
      <c r="T383" s="91"/>
      <c r="U383" s="91"/>
    </row>
    <row r="384" s="89" customFormat="1" ht="20.25" customHeight="1" spans="1:21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2"/>
      <c r="T384" s="91"/>
      <c r="U384" s="91"/>
    </row>
    <row r="385" s="89" customFormat="1" ht="20.25" customHeight="1" spans="1:21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2"/>
      <c r="T385" s="91"/>
      <c r="U385" s="91"/>
    </row>
    <row r="386" s="89" customFormat="1" ht="20.25" customHeight="1" spans="1:21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2"/>
      <c r="T386" s="91"/>
      <c r="U386" s="91"/>
    </row>
    <row r="387" s="89" customFormat="1" ht="20.25" customHeight="1" spans="1:21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2"/>
      <c r="T387" s="91"/>
      <c r="U387" s="91"/>
    </row>
    <row r="388" s="89" customFormat="1" ht="20.25" customHeight="1" spans="1:21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2"/>
      <c r="T388" s="91"/>
      <c r="U388" s="91"/>
    </row>
    <row r="389" s="89" customFormat="1" ht="20.25" customHeight="1" spans="1:21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2"/>
      <c r="T389" s="91"/>
      <c r="U389" s="91"/>
    </row>
    <row r="390" s="89" customFormat="1" ht="20.25" customHeight="1" spans="1:21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2"/>
      <c r="T390" s="91"/>
      <c r="U390" s="91"/>
    </row>
    <row r="391" s="89" customFormat="1" ht="20.25" customHeight="1" spans="1:21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2"/>
      <c r="T391" s="91"/>
      <c r="U391" s="91"/>
    </row>
    <row r="392" s="89" customFormat="1" ht="20.25" customHeight="1" spans="1:21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2"/>
      <c r="T392" s="91"/>
      <c r="U392" s="91"/>
    </row>
    <row r="393" s="89" customFormat="1" ht="20.25" customHeight="1" spans="1:21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2"/>
      <c r="T393" s="91"/>
      <c r="U393" s="91"/>
    </row>
    <row r="394" s="89" customFormat="1" ht="20.25" customHeight="1" spans="1:21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2"/>
      <c r="T394" s="91"/>
      <c r="U394" s="91"/>
    </row>
    <row r="395" s="89" customFormat="1" ht="20.25" customHeight="1" spans="1:21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2"/>
      <c r="T395" s="91"/>
      <c r="U395" s="91"/>
    </row>
    <row r="396" s="89" customFormat="1" ht="20.25" customHeight="1" spans="1:21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2"/>
      <c r="T396" s="91"/>
      <c r="U396" s="91"/>
    </row>
    <row r="397" s="89" customFormat="1" ht="20.25" customHeight="1" spans="1:21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2"/>
      <c r="T397" s="91"/>
      <c r="U397" s="91"/>
    </row>
    <row r="398" s="89" customFormat="1" ht="20.25" customHeight="1" spans="1:21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2"/>
      <c r="T398" s="91"/>
      <c r="U398" s="91"/>
    </row>
    <row r="399" s="89" customFormat="1" ht="20.25" customHeight="1" spans="1:21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2"/>
      <c r="T399" s="91"/>
      <c r="U399" s="91"/>
    </row>
    <row r="400" s="89" customFormat="1" ht="20.25" customHeight="1" spans="1:21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2"/>
      <c r="T400" s="91"/>
      <c r="U400" s="91"/>
    </row>
    <row r="401" s="89" customFormat="1" ht="20.25" customHeight="1" spans="1:21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2"/>
      <c r="T401" s="91"/>
      <c r="U401" s="91"/>
    </row>
    <row r="402" s="89" customFormat="1" ht="20.25" customHeight="1" spans="1:21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2"/>
      <c r="T402" s="91"/>
      <c r="U402" s="91"/>
    </row>
    <row r="403" s="89" customFormat="1" ht="20.25" customHeight="1" spans="1:21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2"/>
      <c r="T403" s="91"/>
      <c r="U403" s="91"/>
    </row>
    <row r="404" s="89" customFormat="1" ht="20.25" customHeight="1" spans="1:21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2"/>
      <c r="T404" s="91"/>
      <c r="U404" s="91"/>
    </row>
    <row r="405" s="89" customFormat="1" ht="20.25" customHeight="1" spans="1:21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2"/>
      <c r="T405" s="91"/>
      <c r="U405" s="91"/>
    </row>
    <row r="406" s="89" customFormat="1" ht="20.25" customHeight="1" spans="1:21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2"/>
      <c r="T406" s="91"/>
      <c r="U406" s="91"/>
    </row>
    <row r="407" s="89" customFormat="1" ht="20.25" customHeight="1" spans="1:21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2"/>
      <c r="T407" s="91"/>
      <c r="U407" s="91"/>
    </row>
    <row r="408" s="89" customFormat="1" ht="20.25" customHeight="1" spans="1:21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2"/>
      <c r="T408" s="91"/>
      <c r="U408" s="91"/>
    </row>
    <row r="409" s="89" customFormat="1" ht="20.25" customHeight="1" spans="1:21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2"/>
      <c r="T409" s="91"/>
      <c r="U409" s="91"/>
    </row>
    <row r="410" s="89" customFormat="1" ht="20.25" customHeight="1" spans="1:21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2"/>
      <c r="T410" s="91"/>
      <c r="U410" s="91"/>
    </row>
    <row r="411" s="89" customFormat="1" ht="20.25" customHeight="1" spans="1:21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2"/>
      <c r="T411" s="91"/>
      <c r="U411" s="91"/>
    </row>
    <row r="412" s="89" customFormat="1" ht="20.25" customHeight="1" spans="1:21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2"/>
      <c r="T412" s="91"/>
      <c r="U412" s="91"/>
    </row>
    <row r="413" s="89" customFormat="1" ht="20.25" customHeight="1" spans="1:21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2"/>
      <c r="T413" s="91"/>
      <c r="U413" s="91"/>
    </row>
    <row r="414" s="89" customFormat="1" ht="20.25" customHeight="1" spans="1:21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2"/>
      <c r="T414" s="91"/>
      <c r="U414" s="91"/>
    </row>
    <row r="415" s="89" customFormat="1" ht="20.25" customHeight="1" spans="1:21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2"/>
      <c r="T415" s="91"/>
      <c r="U415" s="91"/>
    </row>
    <row r="416" s="89" customFormat="1" ht="20.25" customHeight="1" spans="1:21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2"/>
      <c r="T416" s="91"/>
      <c r="U416" s="91"/>
    </row>
    <row r="417" s="89" customFormat="1" ht="20.25" customHeight="1" spans="1:21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2"/>
      <c r="T417" s="91"/>
      <c r="U417" s="91"/>
    </row>
    <row r="418" s="89" customFormat="1" ht="20.25" customHeight="1" spans="1:21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2"/>
      <c r="T418" s="91"/>
      <c r="U418" s="91"/>
    </row>
    <row r="419" s="89" customFormat="1" ht="20.25" customHeight="1" spans="1:21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2"/>
      <c r="T419" s="91"/>
      <c r="U419" s="91"/>
    </row>
    <row r="420" s="89" customFormat="1" ht="20.25" customHeight="1" spans="1:21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2"/>
      <c r="T420" s="91"/>
      <c r="U420" s="91"/>
    </row>
    <row r="421" s="89" customFormat="1" ht="20.25" customHeight="1" spans="1:21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2"/>
      <c r="T421" s="91"/>
      <c r="U421" s="91"/>
    </row>
    <row r="422" s="89" customFormat="1" ht="20.25" customHeight="1" spans="1:21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2"/>
      <c r="T422" s="91"/>
      <c r="U422" s="91"/>
    </row>
    <row r="423" s="89" customFormat="1" ht="20.25" customHeight="1" spans="1:21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2"/>
      <c r="T423" s="91"/>
      <c r="U423" s="91"/>
    </row>
    <row r="424" s="89" customFormat="1" ht="20.25" customHeight="1" spans="1:21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2"/>
      <c r="T424" s="91"/>
      <c r="U424" s="91"/>
    </row>
    <row r="425" s="89" customFormat="1" ht="20.25" customHeight="1" spans="1:21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2"/>
      <c r="T425" s="91"/>
      <c r="U425" s="91"/>
    </row>
    <row r="426" s="89" customFormat="1" ht="20.25" customHeight="1" spans="1:21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2"/>
      <c r="T426" s="91"/>
      <c r="U426" s="91"/>
    </row>
    <row r="427" s="89" customFormat="1" ht="20.25" customHeight="1" spans="1:21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2"/>
      <c r="T427" s="91"/>
      <c r="U427" s="91"/>
    </row>
    <row r="428" s="89" customFormat="1" ht="20.25" customHeight="1" spans="1:21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2"/>
      <c r="T428" s="91"/>
      <c r="U428" s="91"/>
    </row>
    <row r="429" s="89" customFormat="1" ht="20.25" customHeight="1" spans="1:21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2"/>
      <c r="T429" s="91"/>
      <c r="U429" s="91"/>
    </row>
    <row r="430" s="89" customFormat="1" ht="20.25" customHeight="1" spans="1:21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2"/>
      <c r="T430" s="91"/>
      <c r="U430" s="91"/>
    </row>
    <row r="431" s="89" customFormat="1" ht="20.25" customHeight="1" spans="1:21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2"/>
      <c r="T431" s="91"/>
      <c r="U431" s="91"/>
    </row>
    <row r="432" s="89" customFormat="1" ht="20.25" customHeight="1" spans="1:21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2"/>
      <c r="T432" s="91"/>
      <c r="U432" s="91"/>
    </row>
    <row r="433" s="89" customFormat="1" ht="20.25" customHeight="1" spans="1:21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2"/>
      <c r="T433" s="91"/>
      <c r="U433" s="91"/>
    </row>
    <row r="434" s="89" customFormat="1" ht="20.25" customHeight="1" spans="1:21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2"/>
      <c r="T434" s="91"/>
      <c r="U434" s="91"/>
    </row>
    <row r="435" s="89" customFormat="1" ht="20.25" customHeight="1" spans="1:21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2"/>
      <c r="T435" s="91"/>
      <c r="U435" s="91"/>
    </row>
    <row r="436" s="89" customFormat="1" ht="20.25" customHeight="1" spans="1:21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2"/>
      <c r="T436" s="91"/>
      <c r="U436" s="91"/>
    </row>
    <row r="437" s="89" customFormat="1" ht="20.25" customHeight="1" spans="1:21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2"/>
      <c r="T437" s="91"/>
      <c r="U437" s="91"/>
    </row>
    <row r="438" s="89" customFormat="1" ht="20.25" customHeight="1" spans="1:21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2"/>
      <c r="T438" s="91"/>
      <c r="U438" s="91"/>
    </row>
    <row r="439" s="89" customFormat="1" ht="20.25" customHeight="1" spans="1:21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2"/>
      <c r="T439" s="91"/>
      <c r="U439" s="91"/>
    </row>
    <row r="440" s="89" customFormat="1" ht="20.25" customHeight="1" spans="1:21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2"/>
      <c r="T440" s="91"/>
      <c r="U440" s="91"/>
    </row>
    <row r="441" s="89" customFormat="1" ht="20.25" customHeight="1" spans="1:21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2"/>
      <c r="T441" s="91"/>
      <c r="U441" s="91"/>
    </row>
    <row r="442" s="89" customFormat="1" ht="20.25" customHeight="1" spans="1:21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2"/>
      <c r="T442" s="91"/>
      <c r="U442" s="91"/>
    </row>
    <row r="443" s="89" customFormat="1" ht="20.25" customHeight="1" spans="1:21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2"/>
      <c r="T443" s="91"/>
      <c r="U443" s="91"/>
    </row>
    <row r="444" s="89" customFormat="1" ht="20.25" customHeight="1" spans="1:21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2"/>
      <c r="T444" s="91"/>
      <c r="U444" s="91"/>
    </row>
    <row r="445" s="89" customFormat="1" ht="20.25" customHeight="1" spans="1:21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2"/>
      <c r="T445" s="91"/>
      <c r="U445" s="91"/>
    </row>
    <row r="446" s="89" customFormat="1" ht="20.25" customHeight="1" spans="1:21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2"/>
      <c r="T446" s="91"/>
      <c r="U446" s="91"/>
    </row>
    <row r="447" s="89" customFormat="1" ht="20.25" customHeight="1" spans="1:21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2"/>
      <c r="T447" s="91"/>
      <c r="U447" s="91"/>
    </row>
    <row r="448" s="89" customFormat="1" ht="20.25" customHeight="1" spans="1:21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2"/>
      <c r="T448" s="91"/>
      <c r="U448" s="91"/>
    </row>
    <row r="449" s="89" customFormat="1" ht="20.25" customHeight="1" spans="1:21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2"/>
      <c r="T449" s="91"/>
      <c r="U449" s="91"/>
    </row>
    <row r="450" s="89" customFormat="1" ht="20.25" customHeight="1" spans="1:21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2"/>
      <c r="T450" s="91"/>
      <c r="U450" s="91"/>
    </row>
    <row r="451" s="89" customFormat="1" ht="20.25" customHeight="1" spans="1:21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2"/>
      <c r="T451" s="91"/>
      <c r="U451" s="91"/>
    </row>
    <row r="452" s="89" customFormat="1" ht="20.25" customHeight="1" spans="1:21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2"/>
      <c r="T452" s="91"/>
      <c r="U452" s="91"/>
    </row>
    <row r="453" s="89" customFormat="1" ht="20.25" customHeight="1" spans="1:21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2"/>
      <c r="T453" s="91"/>
      <c r="U453" s="91"/>
    </row>
    <row r="454" s="89" customFormat="1" ht="20.25" customHeight="1" spans="1:21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2"/>
      <c r="T454" s="91"/>
      <c r="U454" s="91"/>
    </row>
    <row r="455" s="89" customFormat="1" ht="20.25" customHeight="1" spans="1:21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2"/>
      <c r="T455" s="91"/>
      <c r="U455" s="91"/>
    </row>
    <row r="456" s="89" customFormat="1" ht="20.25" customHeight="1" spans="1:21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2"/>
      <c r="T456" s="91"/>
      <c r="U456" s="91"/>
    </row>
    <row r="457" s="89" customFormat="1" ht="20.25" customHeight="1" spans="1:21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2"/>
      <c r="T457" s="91"/>
      <c r="U457" s="91"/>
    </row>
    <row r="458" s="89" customFormat="1" ht="20.25" customHeight="1" spans="1:21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2"/>
      <c r="T458" s="91"/>
      <c r="U458" s="91"/>
    </row>
    <row r="459" s="89" customFormat="1" ht="20.25" customHeight="1" spans="1:21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2"/>
      <c r="T459" s="91"/>
      <c r="U459" s="91"/>
    </row>
    <row r="460" s="89" customFormat="1" ht="20.25" customHeight="1" spans="1:21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2"/>
      <c r="T460" s="91"/>
      <c r="U460" s="91"/>
    </row>
    <row r="461" s="89" customFormat="1" ht="20.25" customHeight="1" spans="1:21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2"/>
      <c r="T461" s="91"/>
      <c r="U461" s="91"/>
    </row>
    <row r="462" s="89" customFormat="1" ht="20.25" customHeight="1" spans="1:21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2"/>
      <c r="T462" s="91"/>
      <c r="U462" s="91"/>
    </row>
    <row r="463" s="89" customFormat="1" ht="20.25" customHeight="1" spans="1:21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2"/>
      <c r="T463" s="91"/>
      <c r="U463" s="91"/>
    </row>
    <row r="464" s="89" customFormat="1" ht="20.25" customHeight="1" spans="1:21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2"/>
      <c r="T464" s="91"/>
      <c r="U464" s="91"/>
    </row>
    <row r="465" s="89" customFormat="1" ht="20.25" customHeight="1" spans="1:21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2"/>
      <c r="T465" s="91"/>
      <c r="U465" s="91"/>
    </row>
    <row r="466" s="89" customFormat="1" ht="20.25" customHeight="1" spans="1:21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2"/>
      <c r="T466" s="91"/>
      <c r="U466" s="91"/>
    </row>
    <row r="467" s="89" customFormat="1" ht="20.25" customHeight="1" spans="1:21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2"/>
      <c r="T467" s="91"/>
      <c r="U467" s="91"/>
    </row>
    <row r="468" s="89" customFormat="1" ht="20.25" customHeight="1" spans="1:21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2"/>
      <c r="T468" s="91"/>
      <c r="U468" s="91"/>
    </row>
    <row r="469" s="89" customFormat="1" ht="20.25" customHeight="1" spans="1:21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2"/>
      <c r="T469" s="91"/>
      <c r="U469" s="91"/>
    </row>
    <row r="470" s="89" customFormat="1" ht="20.25" customHeight="1" spans="1:21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2"/>
      <c r="T470" s="91"/>
      <c r="U470" s="91"/>
    </row>
    <row r="471" s="89" customFormat="1" ht="20.25" customHeight="1" spans="1:21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2"/>
      <c r="T471" s="91"/>
      <c r="U471" s="91"/>
    </row>
    <row r="472" s="89" customFormat="1" ht="20.25" customHeight="1" spans="1:21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2"/>
      <c r="T472" s="91"/>
      <c r="U472" s="91"/>
    </row>
    <row r="473" s="89" customFormat="1" ht="20.25" customHeight="1" spans="1:21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2"/>
      <c r="T473" s="91"/>
      <c r="U473" s="91"/>
    </row>
    <row r="474" s="89" customFormat="1" ht="20.25" customHeight="1" spans="1:21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2"/>
      <c r="T474" s="91"/>
      <c r="U474" s="91"/>
    </row>
    <row r="475" s="89" customFormat="1" ht="20.25" customHeight="1" spans="1:21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2"/>
      <c r="T475" s="91"/>
      <c r="U475" s="91"/>
    </row>
    <row r="476" s="89" customFormat="1" ht="20.25" customHeight="1" spans="1:21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2"/>
      <c r="T476" s="91"/>
      <c r="U476" s="91"/>
    </row>
    <row r="477" s="89" customFormat="1" ht="20.25" customHeight="1" spans="1:21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2"/>
      <c r="T477" s="91"/>
      <c r="U477" s="91"/>
    </row>
    <row r="478" s="89" customFormat="1" ht="20.25" customHeight="1" spans="1:21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2"/>
      <c r="T478" s="91"/>
      <c r="U478" s="91"/>
    </row>
    <row r="479" s="89" customFormat="1" ht="20.25" customHeight="1" spans="1:21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2"/>
      <c r="T479" s="91"/>
      <c r="U479" s="91"/>
    </row>
    <row r="480" s="89" customFormat="1" ht="20.25" customHeight="1" spans="1:21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2"/>
      <c r="T480" s="91"/>
      <c r="U480" s="91"/>
    </row>
    <row r="481" s="89" customFormat="1" ht="20.25" customHeight="1" spans="1:21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2"/>
      <c r="T481" s="91"/>
      <c r="U481" s="91"/>
    </row>
    <row r="482" s="89" customFormat="1" ht="20.25" customHeight="1" spans="1:21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2"/>
      <c r="T482" s="91"/>
      <c r="U482" s="91"/>
    </row>
    <row r="483" s="89" customFormat="1" ht="20.25" customHeight="1" spans="1:21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2"/>
      <c r="T483" s="91"/>
      <c r="U483" s="91"/>
    </row>
    <row r="484" s="89" customFormat="1" ht="20.25" customHeight="1" spans="1:21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2"/>
      <c r="T484" s="91"/>
      <c r="U484" s="91"/>
    </row>
    <row r="485" s="89" customFormat="1" ht="20.25" customHeight="1" spans="1:21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2"/>
      <c r="T485" s="91"/>
      <c r="U485" s="91"/>
    </row>
    <row r="486" s="89" customFormat="1" ht="20.25" customHeight="1" spans="1:21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2"/>
      <c r="T486" s="91"/>
      <c r="U486" s="91"/>
    </row>
    <row r="487" s="89" customFormat="1" ht="20.25" customHeight="1" spans="1:21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2"/>
      <c r="T487" s="91"/>
      <c r="U487" s="91"/>
    </row>
    <row r="488" s="89" customFormat="1" ht="20.25" customHeight="1" spans="1:21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2"/>
      <c r="T488" s="91"/>
      <c r="U488" s="91"/>
    </row>
    <row r="489" s="89" customFormat="1" ht="20.25" customHeight="1" spans="1:21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2"/>
      <c r="T489" s="91"/>
      <c r="U489" s="91"/>
    </row>
    <row r="490" s="89" customFormat="1" ht="20.25" customHeight="1" spans="1:21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2"/>
      <c r="T490" s="91"/>
      <c r="U490" s="91"/>
    </row>
    <row r="491" s="89" customFormat="1" ht="20.25" customHeight="1" spans="1:21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2"/>
      <c r="T491" s="91"/>
      <c r="U491" s="91"/>
    </row>
    <row r="492" s="89" customFormat="1" ht="20.25" customHeight="1" spans="1:21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2"/>
      <c r="T492" s="91"/>
      <c r="U492" s="91"/>
    </row>
    <row r="493" s="89" customFormat="1" ht="20.25" customHeight="1" spans="1:21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2"/>
      <c r="T493" s="91"/>
      <c r="U493" s="91"/>
    </row>
    <row r="494" s="89" customFormat="1" ht="20.25" customHeight="1" spans="1:21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2"/>
      <c r="T494" s="91"/>
      <c r="U494" s="91"/>
    </row>
    <row r="495" s="89" customFormat="1" ht="20.25" customHeight="1" spans="1:21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2"/>
      <c r="T495" s="91"/>
      <c r="U495" s="91"/>
    </row>
    <row r="496" s="89" customFormat="1" ht="20.25" customHeight="1" spans="1:21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2"/>
      <c r="T496" s="91"/>
      <c r="U496" s="91"/>
    </row>
    <row r="497" s="89" customFormat="1" ht="20.25" customHeight="1" spans="1:21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2"/>
      <c r="T497" s="91"/>
      <c r="U497" s="91"/>
    </row>
    <row r="498" s="89" customFormat="1" ht="20.25" customHeight="1" spans="1:21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2"/>
      <c r="T498" s="91"/>
      <c r="U498" s="91"/>
    </row>
    <row r="499" s="89" customFormat="1" ht="20.25" customHeight="1" spans="1:21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2"/>
      <c r="T499" s="91"/>
      <c r="U499" s="91"/>
    </row>
    <row r="500" s="89" customFormat="1" ht="20.25" customHeight="1" spans="1:21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2"/>
      <c r="T500" s="91"/>
      <c r="U500" s="91"/>
    </row>
    <row r="501" s="89" customFormat="1" ht="20.25" customHeight="1" spans="1:21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2"/>
      <c r="T501" s="91"/>
      <c r="U501" s="91"/>
    </row>
    <row r="502" s="89" customFormat="1" ht="20.25" customHeight="1" spans="1:21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2"/>
      <c r="T502" s="91"/>
      <c r="U502" s="91"/>
    </row>
    <row r="503" s="89" customFormat="1" ht="20.25" customHeight="1" spans="1:21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2"/>
      <c r="T503" s="91"/>
      <c r="U503" s="91"/>
    </row>
    <row r="504" s="89" customFormat="1" ht="20.25" customHeight="1" spans="1:21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2"/>
      <c r="T504" s="91"/>
      <c r="U504" s="91"/>
    </row>
    <row r="505" s="89" customFormat="1" ht="20.25" customHeight="1" spans="1:21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2"/>
      <c r="T505" s="91"/>
      <c r="U505" s="91"/>
    </row>
    <row r="506" s="89" customFormat="1" ht="20.25" customHeight="1" spans="1:21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2"/>
      <c r="T506" s="91"/>
      <c r="U506" s="91"/>
    </row>
    <row r="507" s="89" customFormat="1" ht="20.25" customHeight="1" spans="1:21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2"/>
      <c r="T507" s="91"/>
      <c r="U507" s="91"/>
    </row>
    <row r="508" s="89" customFormat="1" ht="20.25" customHeight="1" spans="1:21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2"/>
      <c r="T508" s="91"/>
      <c r="U508" s="91"/>
    </row>
    <row r="509" s="89" customFormat="1" ht="20.25" customHeight="1" spans="1:21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2"/>
      <c r="T509" s="91"/>
      <c r="U509" s="91"/>
    </row>
    <row r="510" s="89" customFormat="1" ht="20.25" customHeight="1" spans="1:21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2"/>
      <c r="T510" s="91"/>
      <c r="U510" s="91"/>
    </row>
    <row r="511" s="89" customFormat="1" ht="20.25" customHeight="1" spans="1:21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2"/>
      <c r="T511" s="91"/>
      <c r="U511" s="91"/>
    </row>
    <row r="512" s="89" customFormat="1" ht="20.25" customHeight="1" spans="1:21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2"/>
      <c r="T512" s="91"/>
      <c r="U512" s="91"/>
    </row>
    <row r="513" s="89" customFormat="1" ht="20.25" customHeight="1" spans="1:21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2"/>
      <c r="T513" s="91"/>
      <c r="U513" s="91"/>
    </row>
    <row r="514" s="89" customFormat="1" ht="20.25" customHeight="1" spans="1:21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2"/>
      <c r="T514" s="91"/>
      <c r="U514" s="91"/>
    </row>
    <row r="515" s="89" customFormat="1" ht="20.25" customHeight="1" spans="1:21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2"/>
      <c r="T515" s="91"/>
      <c r="U515" s="91"/>
    </row>
    <row r="516" s="89" customFormat="1" ht="20.25" customHeight="1" spans="1:21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2"/>
      <c r="T516" s="91"/>
      <c r="U516" s="91"/>
    </row>
    <row r="517" s="89" customFormat="1" ht="20.25" customHeight="1" spans="1:21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2"/>
      <c r="T517" s="91"/>
      <c r="U517" s="91"/>
    </row>
    <row r="518" s="89" customFormat="1" ht="20.25" customHeight="1" spans="1:21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2"/>
      <c r="T518" s="91"/>
      <c r="U518" s="91"/>
    </row>
    <row r="519" s="89" customFormat="1" ht="20.25" customHeight="1" spans="1:21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2"/>
      <c r="T519" s="91"/>
      <c r="U519" s="91"/>
    </row>
    <row r="520" s="89" customFormat="1" ht="20.25" customHeight="1" spans="1:21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2"/>
      <c r="T520" s="91"/>
      <c r="U520" s="91"/>
    </row>
    <row r="521" s="89" customFormat="1" ht="20.25" customHeight="1" spans="1:21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2"/>
      <c r="T521" s="91"/>
      <c r="U521" s="91"/>
    </row>
    <row r="522" s="89" customFormat="1" ht="20.25" customHeight="1" spans="1:21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2"/>
      <c r="T522" s="91"/>
      <c r="U522" s="91"/>
    </row>
    <row r="523" s="89" customFormat="1" ht="20.25" customHeight="1" spans="1:21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2"/>
      <c r="T523" s="91"/>
      <c r="U523" s="91"/>
    </row>
    <row r="524" s="89" customFormat="1" ht="20.25" customHeight="1" spans="1:21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2"/>
      <c r="T524" s="91"/>
      <c r="U524" s="91"/>
    </row>
    <row r="525" s="89" customFormat="1" ht="20.25" customHeight="1" spans="1:21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2"/>
      <c r="T525" s="91"/>
      <c r="U525" s="91"/>
    </row>
    <row r="526" s="89" customFormat="1" ht="20.25" customHeight="1" spans="1:21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2"/>
      <c r="T526" s="91"/>
      <c r="U526" s="91"/>
    </row>
    <row r="527" s="89" customFormat="1" ht="20.25" customHeight="1" spans="1:21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2"/>
      <c r="T527" s="91"/>
      <c r="U527" s="91"/>
    </row>
    <row r="528" s="89" customFormat="1" ht="20.25" customHeight="1" spans="1:21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2"/>
      <c r="T528" s="91"/>
      <c r="U528" s="91"/>
    </row>
    <row r="529" s="89" customFormat="1" ht="20.25" customHeight="1" spans="1:21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2"/>
      <c r="T529" s="91"/>
      <c r="U529" s="91"/>
    </row>
    <row r="530" s="89" customFormat="1" ht="20.25" customHeight="1" spans="1:21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2"/>
      <c r="T530" s="91"/>
      <c r="U530" s="91"/>
    </row>
    <row r="531" s="89" customFormat="1" ht="20.25" customHeight="1" spans="1:21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2"/>
      <c r="T531" s="91"/>
      <c r="U531" s="91"/>
    </row>
    <row r="532" s="89" customFormat="1" ht="20.25" customHeight="1" spans="1:21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2"/>
      <c r="T532" s="91"/>
      <c r="U532" s="91"/>
    </row>
    <row r="533" s="89" customFormat="1" ht="20.25" customHeight="1" spans="1:21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2"/>
      <c r="T533" s="91"/>
      <c r="U533" s="91"/>
    </row>
    <row r="534" s="89" customFormat="1" ht="20.25" customHeight="1" spans="1:21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2"/>
      <c r="T534" s="91"/>
      <c r="U534" s="91"/>
    </row>
    <row r="535" s="89" customFormat="1" ht="20.25" customHeight="1" spans="1:21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2"/>
      <c r="T535" s="91"/>
      <c r="U535" s="91"/>
    </row>
    <row r="536" s="89" customFormat="1" ht="20.25" customHeight="1" spans="1:21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2"/>
      <c r="T536" s="91"/>
      <c r="U536" s="91"/>
    </row>
    <row r="537" s="89" customFormat="1" ht="20.25" customHeight="1" spans="1:21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2"/>
      <c r="T537" s="91"/>
      <c r="U537" s="91"/>
    </row>
    <row r="538" s="89" customFormat="1" ht="20.25" customHeight="1" spans="1:21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2"/>
      <c r="T538" s="91"/>
      <c r="U538" s="91"/>
    </row>
    <row r="539" s="89" customFormat="1" ht="20.25" customHeight="1" spans="1:21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2"/>
      <c r="T539" s="91"/>
      <c r="U539" s="91"/>
    </row>
    <row r="540" s="89" customFormat="1" ht="20.25" customHeight="1" spans="1:21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2"/>
      <c r="T540" s="91"/>
      <c r="U540" s="91"/>
    </row>
    <row r="541" s="89" customFormat="1" ht="20.25" customHeight="1" spans="1:21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2"/>
      <c r="T541" s="91"/>
      <c r="U541" s="91"/>
    </row>
    <row r="542" s="89" customFormat="1" ht="20.25" customHeight="1" spans="1:21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2"/>
      <c r="T542" s="91"/>
      <c r="U542" s="91"/>
    </row>
    <row r="543" s="89" customFormat="1" ht="20.25" customHeight="1" spans="1:21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2"/>
      <c r="T543" s="91"/>
      <c r="U543" s="91"/>
    </row>
    <row r="544" s="89" customFormat="1" ht="20.25" customHeight="1" spans="1:21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2"/>
      <c r="T544" s="91"/>
      <c r="U544" s="91"/>
    </row>
    <row r="545" s="89" customFormat="1" ht="20.25" customHeight="1" spans="1:21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2"/>
      <c r="T545" s="91"/>
      <c r="U545" s="91"/>
    </row>
    <row r="546" s="89" customFormat="1" ht="20.25" customHeight="1" spans="1:21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2"/>
      <c r="T546" s="91"/>
      <c r="U546" s="91"/>
    </row>
    <row r="547" s="89" customFormat="1" ht="20.25" customHeight="1" spans="1:21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2"/>
      <c r="T547" s="91"/>
      <c r="U547" s="91"/>
    </row>
    <row r="548" s="89" customFormat="1" ht="20.25" customHeight="1" spans="1:21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2"/>
      <c r="T548" s="91"/>
      <c r="U548" s="91"/>
    </row>
    <row r="549" s="89" customFormat="1" ht="20.25" customHeight="1" spans="1:21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2"/>
      <c r="T549" s="91"/>
      <c r="U549" s="91"/>
    </row>
    <row r="550" s="89" customFormat="1" ht="20.25" customHeight="1" spans="1:21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2"/>
      <c r="T550" s="91"/>
      <c r="U550" s="91"/>
    </row>
  </sheetData>
  <mergeCells count="14">
    <mergeCell ref="A1:U1"/>
    <mergeCell ref="A2:I2"/>
    <mergeCell ref="J2:N2"/>
    <mergeCell ref="T2:U2"/>
    <mergeCell ref="E3:N3"/>
    <mergeCell ref="O3:R3"/>
    <mergeCell ref="A24:U24"/>
    <mergeCell ref="A3:A4"/>
    <mergeCell ref="B3:B4"/>
    <mergeCell ref="C3:C4"/>
    <mergeCell ref="D3:D4"/>
    <mergeCell ref="S3:S4"/>
    <mergeCell ref="T3:T4"/>
    <mergeCell ref="U3:U4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K2" sqref="K2:L2"/>
    </sheetView>
  </sheetViews>
  <sheetFormatPr defaultColWidth="9" defaultRowHeight="13.5"/>
  <cols>
    <col min="1" max="1" width="4.75" style="48" customWidth="1"/>
    <col min="2" max="2" width="18.75" style="48" customWidth="1"/>
    <col min="3" max="3" width="7.125" style="48" customWidth="1"/>
    <col min="4" max="4" width="9.625" style="50" customWidth="1"/>
    <col min="5" max="5" width="9.5" style="51" customWidth="1"/>
    <col min="6" max="6" width="8.625" style="51" customWidth="1"/>
    <col min="7" max="7" width="10.375" style="51" customWidth="1"/>
    <col min="8" max="8" width="11.25" style="51" customWidth="1"/>
    <col min="9" max="9" width="9.375" style="48" customWidth="1"/>
    <col min="10" max="10" width="8.875" style="50" customWidth="1"/>
    <col min="11" max="11" width="10.125" style="51" customWidth="1"/>
    <col min="12" max="12" width="10" style="51" customWidth="1"/>
    <col min="13" max="13" width="10.375" style="51" customWidth="1"/>
    <col min="14" max="14" width="10" style="51" customWidth="1"/>
    <col min="15" max="16" width="10.375" style="48" customWidth="1"/>
    <col min="17" max="17" width="9.375" style="48"/>
    <col min="18" max="16384" width="9" style="48"/>
  </cols>
  <sheetData>
    <row r="1" s="48" customFormat="1" ht="47.1" customHeight="1" spans="1:16">
      <c r="A1" s="52" t="s">
        <v>81</v>
      </c>
      <c r="B1" s="52"/>
      <c r="C1" s="52"/>
      <c r="D1" s="53"/>
      <c r="E1" s="54"/>
      <c r="F1" s="54"/>
      <c r="G1" s="54"/>
      <c r="H1" s="54"/>
      <c r="I1" s="52"/>
      <c r="J1" s="53"/>
      <c r="K1" s="54"/>
      <c r="L1" s="54"/>
      <c r="M1" s="54"/>
      <c r="N1" s="54"/>
      <c r="O1" s="52"/>
      <c r="P1" s="52"/>
    </row>
    <row r="2" ht="21" customHeight="1" spans="1:12">
      <c r="A2" s="55" t="s">
        <v>82</v>
      </c>
      <c r="B2" s="55"/>
      <c r="C2" s="55"/>
      <c r="D2" s="56"/>
      <c r="E2" s="57"/>
      <c r="I2" s="77"/>
      <c r="J2" s="78"/>
      <c r="K2" s="79" t="s">
        <v>83</v>
      </c>
      <c r="L2" s="79"/>
    </row>
    <row r="3" s="48" customFormat="1" ht="28" customHeight="1" spans="1:16">
      <c r="A3" s="58" t="s">
        <v>2</v>
      </c>
      <c r="B3" s="59" t="s">
        <v>84</v>
      </c>
      <c r="C3" s="59" t="s">
        <v>3</v>
      </c>
      <c r="D3" s="60" t="s">
        <v>85</v>
      </c>
      <c r="E3" s="61" t="s">
        <v>86</v>
      </c>
      <c r="F3" s="61"/>
      <c r="G3" s="61"/>
      <c r="H3" s="61"/>
      <c r="I3" s="80" t="s">
        <v>87</v>
      </c>
      <c r="J3" s="81"/>
      <c r="K3" s="61"/>
      <c r="L3" s="72" t="s">
        <v>88</v>
      </c>
      <c r="M3" s="82" t="s">
        <v>89</v>
      </c>
      <c r="N3" s="83" t="s">
        <v>9</v>
      </c>
      <c r="O3" s="84" t="s">
        <v>10</v>
      </c>
      <c r="P3" s="58" t="s">
        <v>90</v>
      </c>
    </row>
    <row r="4" s="48" customFormat="1" ht="28" customHeight="1" spans="1:16">
      <c r="A4" s="58"/>
      <c r="B4" s="59"/>
      <c r="C4" s="59"/>
      <c r="D4" s="60"/>
      <c r="E4" s="62" t="s">
        <v>91</v>
      </c>
      <c r="F4" s="62" t="s">
        <v>92</v>
      </c>
      <c r="G4" s="62" t="s">
        <v>23</v>
      </c>
      <c r="H4" s="62" t="s">
        <v>93</v>
      </c>
      <c r="I4" s="85" t="s">
        <v>94</v>
      </c>
      <c r="J4" s="60" t="s">
        <v>95</v>
      </c>
      <c r="K4" s="62" t="s">
        <v>93</v>
      </c>
      <c r="L4" s="72"/>
      <c r="M4" s="82"/>
      <c r="N4" s="86"/>
      <c r="O4" s="84"/>
      <c r="P4" s="58"/>
    </row>
    <row r="5" s="48" customFormat="1" ht="32" customHeight="1" spans="1:16">
      <c r="A5" s="63">
        <v>1</v>
      </c>
      <c r="B5" s="64" t="s">
        <v>28</v>
      </c>
      <c r="C5" s="65" t="s">
        <v>26</v>
      </c>
      <c r="D5" s="66">
        <v>4984.2</v>
      </c>
      <c r="E5" s="67">
        <v>797.47</v>
      </c>
      <c r="F5" s="68">
        <v>9.97</v>
      </c>
      <c r="G5" s="69">
        <v>454.83</v>
      </c>
      <c r="H5" s="67">
        <f t="shared" ref="H5:H13" si="0">E5+F5+G5</f>
        <v>1262.27</v>
      </c>
      <c r="I5" s="67">
        <v>398.74</v>
      </c>
      <c r="J5" s="71">
        <v>99.68</v>
      </c>
      <c r="K5" s="67">
        <f t="shared" ref="K5:K12" si="1">I5+J5</f>
        <v>498.42</v>
      </c>
      <c r="L5" s="67">
        <f t="shared" ref="L5:L12" si="2">H5+K5</f>
        <v>1760.69</v>
      </c>
      <c r="M5" s="87">
        <f t="shared" ref="M5:M11" si="3">D5+H5</f>
        <v>6246.47</v>
      </c>
      <c r="N5" s="87">
        <v>2166.7</v>
      </c>
      <c r="O5" s="66">
        <f>M5-N13</f>
        <v>4079.77</v>
      </c>
      <c r="P5" s="67">
        <f t="shared" ref="P5:P12" si="4">O5-L5</f>
        <v>2319.08</v>
      </c>
    </row>
    <row r="6" s="48" customFormat="1" ht="32" customHeight="1" spans="1:16">
      <c r="A6" s="63">
        <v>2</v>
      </c>
      <c r="B6" s="64" t="s">
        <v>31</v>
      </c>
      <c r="C6" s="65" t="s">
        <v>30</v>
      </c>
      <c r="D6" s="66">
        <v>5445.36</v>
      </c>
      <c r="E6" s="67">
        <v>871.26</v>
      </c>
      <c r="F6" s="68">
        <v>10.89</v>
      </c>
      <c r="G6" s="69">
        <v>496.33</v>
      </c>
      <c r="H6" s="67">
        <f t="shared" si="0"/>
        <v>1378.48</v>
      </c>
      <c r="I6" s="67">
        <v>435.63</v>
      </c>
      <c r="J6" s="71">
        <v>108.91</v>
      </c>
      <c r="K6" s="67">
        <f t="shared" si="1"/>
        <v>544.54</v>
      </c>
      <c r="L6" s="67">
        <f t="shared" si="2"/>
        <v>1923.02</v>
      </c>
      <c r="M6" s="87">
        <f t="shared" si="3"/>
        <v>6823.84</v>
      </c>
      <c r="N6" s="87">
        <v>2166.7</v>
      </c>
      <c r="O6" s="66">
        <f t="shared" ref="O5:O12" si="5">M6-N6</f>
        <v>4657.14</v>
      </c>
      <c r="P6" s="67">
        <f t="shared" si="4"/>
        <v>2734.12</v>
      </c>
    </row>
    <row r="7" s="48" customFormat="1" ht="32" customHeight="1" spans="1:16">
      <c r="A7" s="63">
        <v>3</v>
      </c>
      <c r="B7" s="64" t="s">
        <v>34</v>
      </c>
      <c r="C7" s="65" t="s">
        <v>33</v>
      </c>
      <c r="D7" s="66">
        <v>5166.72</v>
      </c>
      <c r="E7" s="67">
        <v>826.68</v>
      </c>
      <c r="F7" s="68">
        <v>10.33</v>
      </c>
      <c r="G7" s="69">
        <v>471.25</v>
      </c>
      <c r="H7" s="67">
        <f t="shared" si="0"/>
        <v>1308.26</v>
      </c>
      <c r="I7" s="67">
        <v>413.34</v>
      </c>
      <c r="J7" s="71">
        <v>103.33</v>
      </c>
      <c r="K7" s="67">
        <f t="shared" si="1"/>
        <v>516.67</v>
      </c>
      <c r="L7" s="67">
        <f t="shared" si="2"/>
        <v>1824.93</v>
      </c>
      <c r="M7" s="87">
        <f t="shared" si="3"/>
        <v>6474.98</v>
      </c>
      <c r="N7" s="87">
        <v>2166.7</v>
      </c>
      <c r="O7" s="66">
        <f t="shared" si="5"/>
        <v>4308.28</v>
      </c>
      <c r="P7" s="67">
        <f t="shared" si="4"/>
        <v>2483.35</v>
      </c>
    </row>
    <row r="8" s="48" customFormat="1" ht="32" customHeight="1" spans="1:16">
      <c r="A8" s="63">
        <v>4</v>
      </c>
      <c r="B8" s="64" t="s">
        <v>37</v>
      </c>
      <c r="C8" s="65" t="s">
        <v>36</v>
      </c>
      <c r="D8" s="66">
        <v>4984.2</v>
      </c>
      <c r="E8" s="67">
        <v>797.47</v>
      </c>
      <c r="F8" s="68">
        <v>9.97</v>
      </c>
      <c r="G8" s="69">
        <v>454.83</v>
      </c>
      <c r="H8" s="67">
        <f t="shared" si="0"/>
        <v>1262.27</v>
      </c>
      <c r="I8" s="67">
        <v>398.74</v>
      </c>
      <c r="J8" s="71">
        <v>99.68</v>
      </c>
      <c r="K8" s="67">
        <f t="shared" si="1"/>
        <v>498.42</v>
      </c>
      <c r="L8" s="67">
        <f t="shared" si="2"/>
        <v>1760.69</v>
      </c>
      <c r="M8" s="87">
        <f t="shared" si="3"/>
        <v>6246.47</v>
      </c>
      <c r="N8" s="87">
        <v>2166.7</v>
      </c>
      <c r="O8" s="66">
        <f t="shared" si="5"/>
        <v>4079.77</v>
      </c>
      <c r="P8" s="67">
        <f t="shared" si="4"/>
        <v>2319.08</v>
      </c>
    </row>
    <row r="9" s="48" customFormat="1" ht="32" customHeight="1" spans="1:16">
      <c r="A9" s="63">
        <v>5</v>
      </c>
      <c r="B9" s="64" t="s">
        <v>37</v>
      </c>
      <c r="C9" s="65" t="s">
        <v>39</v>
      </c>
      <c r="D9" s="66">
        <v>4984.2</v>
      </c>
      <c r="E9" s="67">
        <v>797.47</v>
      </c>
      <c r="F9" s="68">
        <v>9.97</v>
      </c>
      <c r="G9" s="69">
        <v>454.83</v>
      </c>
      <c r="H9" s="67">
        <f t="shared" si="0"/>
        <v>1262.27</v>
      </c>
      <c r="I9" s="67">
        <v>398.74</v>
      </c>
      <c r="J9" s="71">
        <v>99.68</v>
      </c>
      <c r="K9" s="67">
        <f t="shared" si="1"/>
        <v>498.42</v>
      </c>
      <c r="L9" s="67">
        <f t="shared" si="2"/>
        <v>1760.69</v>
      </c>
      <c r="M9" s="87">
        <f t="shared" si="3"/>
        <v>6246.47</v>
      </c>
      <c r="N9" s="87">
        <v>2166.7</v>
      </c>
      <c r="O9" s="66">
        <v>4079.77</v>
      </c>
      <c r="P9" s="67">
        <f t="shared" si="4"/>
        <v>2319.08</v>
      </c>
    </row>
    <row r="10" s="48" customFormat="1" ht="32" customHeight="1" spans="1:16">
      <c r="A10" s="63">
        <v>6</v>
      </c>
      <c r="B10" s="64" t="s">
        <v>42</v>
      </c>
      <c r="C10" s="65" t="s">
        <v>41</v>
      </c>
      <c r="D10" s="66">
        <v>4984.2</v>
      </c>
      <c r="E10" s="67">
        <v>797.47</v>
      </c>
      <c r="F10" s="68">
        <v>9.97</v>
      </c>
      <c r="G10" s="69">
        <v>454.83</v>
      </c>
      <c r="H10" s="67">
        <f t="shared" si="0"/>
        <v>1262.27</v>
      </c>
      <c r="I10" s="67">
        <v>398.74</v>
      </c>
      <c r="J10" s="71">
        <v>99.68</v>
      </c>
      <c r="K10" s="67">
        <f t="shared" si="1"/>
        <v>498.42</v>
      </c>
      <c r="L10" s="67">
        <f t="shared" si="2"/>
        <v>1760.69</v>
      </c>
      <c r="M10" s="87">
        <f t="shared" si="3"/>
        <v>6246.47</v>
      </c>
      <c r="N10" s="87">
        <v>2166.7</v>
      </c>
      <c r="O10" s="66">
        <f t="shared" si="5"/>
        <v>4079.77</v>
      </c>
      <c r="P10" s="67">
        <f t="shared" si="4"/>
        <v>2319.08</v>
      </c>
    </row>
    <row r="11" s="48" customFormat="1" ht="32" customHeight="1" spans="1:16">
      <c r="A11" s="63">
        <v>7</v>
      </c>
      <c r="B11" s="64" t="s">
        <v>46</v>
      </c>
      <c r="C11" s="65" t="s">
        <v>44</v>
      </c>
      <c r="D11" s="66">
        <v>5240.72</v>
      </c>
      <c r="E11" s="67">
        <v>838.52</v>
      </c>
      <c r="F11" s="68">
        <v>10.48</v>
      </c>
      <c r="G11" s="69">
        <v>477.91</v>
      </c>
      <c r="H11" s="67">
        <f t="shared" si="0"/>
        <v>1326.91</v>
      </c>
      <c r="I11" s="67">
        <v>419.26</v>
      </c>
      <c r="J11" s="71">
        <v>104.81</v>
      </c>
      <c r="K11" s="67">
        <f t="shared" si="1"/>
        <v>524.07</v>
      </c>
      <c r="L11" s="67">
        <f t="shared" si="2"/>
        <v>1850.98</v>
      </c>
      <c r="M11" s="87">
        <f t="shared" si="3"/>
        <v>6567.63</v>
      </c>
      <c r="N11" s="87">
        <v>2166.7</v>
      </c>
      <c r="O11" s="66">
        <f t="shared" si="5"/>
        <v>4400.93</v>
      </c>
      <c r="P11" s="67">
        <f t="shared" si="4"/>
        <v>2549.95</v>
      </c>
    </row>
    <row r="12" s="48" customFormat="1" ht="32" customHeight="1" spans="1:16">
      <c r="A12" s="63">
        <v>8</v>
      </c>
      <c r="B12" s="64" t="s">
        <v>49</v>
      </c>
      <c r="C12" s="65" t="s">
        <v>48</v>
      </c>
      <c r="D12" s="66">
        <v>4930.2</v>
      </c>
      <c r="E12" s="67">
        <v>788.83</v>
      </c>
      <c r="F12" s="68">
        <v>9.86</v>
      </c>
      <c r="G12" s="69">
        <v>449.97</v>
      </c>
      <c r="H12" s="67">
        <f t="shared" si="0"/>
        <v>1248.66</v>
      </c>
      <c r="I12" s="67">
        <v>394.42</v>
      </c>
      <c r="J12" s="71">
        <v>98.6</v>
      </c>
      <c r="K12" s="67">
        <f t="shared" si="1"/>
        <v>493.02</v>
      </c>
      <c r="L12" s="67">
        <f t="shared" si="2"/>
        <v>1741.68</v>
      </c>
      <c r="M12" s="87">
        <v>6178.86</v>
      </c>
      <c r="N12" s="87">
        <v>2166.7</v>
      </c>
      <c r="O12" s="66">
        <f t="shared" si="5"/>
        <v>4012.16</v>
      </c>
      <c r="P12" s="67">
        <f t="shared" si="4"/>
        <v>2270.48</v>
      </c>
    </row>
    <row r="13" s="48" customFormat="1" ht="32" customHeight="1" spans="1:16">
      <c r="A13" s="63">
        <v>9</v>
      </c>
      <c r="B13" s="64" t="s">
        <v>52</v>
      </c>
      <c r="C13" s="63" t="s">
        <v>51</v>
      </c>
      <c r="D13" s="66">
        <v>4873.88</v>
      </c>
      <c r="E13" s="67">
        <v>779.82</v>
      </c>
      <c r="F13" s="70">
        <v>9.75</v>
      </c>
      <c r="G13" s="69">
        <v>444.9</v>
      </c>
      <c r="H13" s="71">
        <v>1234.47</v>
      </c>
      <c r="I13" s="71">
        <v>389.91</v>
      </c>
      <c r="J13" s="71">
        <v>97.48</v>
      </c>
      <c r="K13" s="67">
        <v>487.39</v>
      </c>
      <c r="L13" s="66">
        <v>1721.86</v>
      </c>
      <c r="M13" s="87">
        <v>6108.35</v>
      </c>
      <c r="N13" s="87">
        <v>2166.7</v>
      </c>
      <c r="O13" s="68">
        <v>3941.65</v>
      </c>
      <c r="P13" s="67">
        <v>2219.79</v>
      </c>
    </row>
    <row r="14" s="48" customFormat="1" ht="32" customHeight="1" spans="1:16">
      <c r="A14" s="63">
        <v>10</v>
      </c>
      <c r="B14" s="72" t="s">
        <v>55</v>
      </c>
      <c r="C14" s="72" t="s">
        <v>54</v>
      </c>
      <c r="D14" s="66">
        <v>5107.84</v>
      </c>
      <c r="E14" s="63">
        <v>817.25</v>
      </c>
      <c r="F14" s="63">
        <v>10.22</v>
      </c>
      <c r="G14" s="63">
        <v>465.96</v>
      </c>
      <c r="H14" s="73">
        <v>1293.43</v>
      </c>
      <c r="I14" s="73">
        <v>408.63</v>
      </c>
      <c r="J14" s="73">
        <v>102.16</v>
      </c>
      <c r="K14" s="63">
        <v>510.79</v>
      </c>
      <c r="L14" s="73">
        <v>1804.22</v>
      </c>
      <c r="M14" s="63">
        <v>6401.27</v>
      </c>
      <c r="N14" s="87">
        <v>2166.7</v>
      </c>
      <c r="O14" s="73">
        <v>4234.57</v>
      </c>
      <c r="P14" s="63">
        <v>2430.35</v>
      </c>
    </row>
    <row r="15" s="48" customFormat="1" ht="32" customHeight="1" spans="1:16">
      <c r="A15" s="63">
        <v>11</v>
      </c>
      <c r="B15" s="72" t="s">
        <v>58</v>
      </c>
      <c r="C15" s="72" t="s">
        <v>57</v>
      </c>
      <c r="D15" s="66">
        <v>4611.04</v>
      </c>
      <c r="E15" s="63">
        <v>737.77</v>
      </c>
      <c r="F15" s="63">
        <v>9.22</v>
      </c>
      <c r="G15" s="63">
        <v>421.24</v>
      </c>
      <c r="H15" s="73">
        <v>1168.23</v>
      </c>
      <c r="I15" s="73">
        <v>368.88</v>
      </c>
      <c r="J15" s="73">
        <v>92.22</v>
      </c>
      <c r="K15" s="67">
        <v>461.1</v>
      </c>
      <c r="L15" s="73">
        <v>1629.33</v>
      </c>
      <c r="M15" s="63">
        <v>5779.27</v>
      </c>
      <c r="N15" s="87">
        <v>2166.7</v>
      </c>
      <c r="O15" s="73">
        <v>3612.57</v>
      </c>
      <c r="P15" s="67">
        <v>1983.24</v>
      </c>
    </row>
    <row r="16" s="48" customFormat="1" ht="32" customHeight="1" spans="1:16">
      <c r="A16" s="63">
        <v>12</v>
      </c>
      <c r="B16" s="72" t="s">
        <v>58</v>
      </c>
      <c r="C16" s="72" t="s">
        <v>60</v>
      </c>
      <c r="D16" s="66">
        <v>4632.64</v>
      </c>
      <c r="E16" s="73">
        <v>741.22</v>
      </c>
      <c r="F16" s="73">
        <v>9.27</v>
      </c>
      <c r="G16" s="73">
        <v>423.19</v>
      </c>
      <c r="H16" s="73">
        <v>1173.68</v>
      </c>
      <c r="I16" s="73">
        <v>370.61</v>
      </c>
      <c r="J16" s="73">
        <v>92.65</v>
      </c>
      <c r="K16" s="73">
        <v>463.26</v>
      </c>
      <c r="L16" s="73">
        <v>1636.94</v>
      </c>
      <c r="M16" s="73">
        <v>5806.32</v>
      </c>
      <c r="N16" s="66">
        <v>2166.7</v>
      </c>
      <c r="O16" s="73">
        <v>3639.62</v>
      </c>
      <c r="P16" s="73">
        <v>2002.68</v>
      </c>
    </row>
    <row r="17" s="48" customFormat="1" ht="32" customHeight="1" spans="1:16">
      <c r="A17" s="63">
        <v>13</v>
      </c>
      <c r="B17" s="72" t="s">
        <v>63</v>
      </c>
      <c r="C17" s="72" t="s">
        <v>62</v>
      </c>
      <c r="D17" s="66">
        <v>5043.04</v>
      </c>
      <c r="E17" s="63">
        <v>806.89</v>
      </c>
      <c r="F17" s="63">
        <v>10.09</v>
      </c>
      <c r="G17" s="63">
        <v>460.12</v>
      </c>
      <c r="H17" s="71">
        <v>1277.1</v>
      </c>
      <c r="I17" s="73">
        <v>403.44</v>
      </c>
      <c r="J17" s="73">
        <v>100.86</v>
      </c>
      <c r="K17" s="63">
        <v>504.3</v>
      </c>
      <c r="L17" s="71">
        <v>1781.4</v>
      </c>
      <c r="M17" s="73">
        <v>6320.14</v>
      </c>
      <c r="N17" s="66">
        <v>2166.7</v>
      </c>
      <c r="O17" s="73">
        <v>4153.44</v>
      </c>
      <c r="P17" s="63">
        <v>2372.04</v>
      </c>
    </row>
    <row r="18" s="48" customFormat="1" ht="32" customHeight="1" spans="1:16">
      <c r="A18" s="63">
        <v>14</v>
      </c>
      <c r="B18" s="72" t="s">
        <v>66</v>
      </c>
      <c r="C18" s="72" t="s">
        <v>65</v>
      </c>
      <c r="D18" s="66">
        <v>5107.84</v>
      </c>
      <c r="E18" s="63">
        <v>817.25</v>
      </c>
      <c r="F18" s="63">
        <v>10.22</v>
      </c>
      <c r="G18" s="63">
        <v>465.96</v>
      </c>
      <c r="H18" s="73">
        <v>1293.43</v>
      </c>
      <c r="I18" s="73">
        <v>408.63</v>
      </c>
      <c r="J18" s="73">
        <v>102.16</v>
      </c>
      <c r="K18" s="63">
        <v>510.79</v>
      </c>
      <c r="L18" s="73">
        <v>1804.22</v>
      </c>
      <c r="M18" s="73">
        <v>6401.27</v>
      </c>
      <c r="N18" s="66">
        <v>2166.7</v>
      </c>
      <c r="O18" s="73">
        <v>4234.57</v>
      </c>
      <c r="P18" s="67">
        <v>2430.35</v>
      </c>
    </row>
    <row r="19" s="49" customFormat="1" ht="32" customHeight="1" spans="1:16">
      <c r="A19" s="73">
        <v>15</v>
      </c>
      <c r="B19" s="74" t="s">
        <v>69</v>
      </c>
      <c r="C19" s="74" t="s">
        <v>68</v>
      </c>
      <c r="D19" s="66">
        <v>4895.48</v>
      </c>
      <c r="E19" s="73">
        <v>783.28</v>
      </c>
      <c r="F19" s="73">
        <v>9.79</v>
      </c>
      <c r="G19" s="73">
        <v>446.84</v>
      </c>
      <c r="H19" s="73">
        <v>1239.91</v>
      </c>
      <c r="I19" s="73">
        <v>391.64</v>
      </c>
      <c r="J19" s="73">
        <v>97.91</v>
      </c>
      <c r="K19" s="73">
        <v>489.55</v>
      </c>
      <c r="L19" s="73">
        <v>1729.46</v>
      </c>
      <c r="M19" s="73">
        <v>6135.39</v>
      </c>
      <c r="N19" s="66">
        <v>2166.7</v>
      </c>
      <c r="O19" s="73">
        <v>3968.69</v>
      </c>
      <c r="P19" s="73">
        <v>2239.23</v>
      </c>
    </row>
    <row r="20" s="48" customFormat="1" ht="32" customHeight="1" spans="1:16">
      <c r="A20" s="63">
        <v>16</v>
      </c>
      <c r="B20" s="72" t="s">
        <v>72</v>
      </c>
      <c r="C20" s="72" t="s">
        <v>71</v>
      </c>
      <c r="D20" s="66">
        <v>5107.84</v>
      </c>
      <c r="E20" s="63">
        <v>817.25</v>
      </c>
      <c r="F20" s="63">
        <v>10.22</v>
      </c>
      <c r="G20" s="63">
        <v>465.96</v>
      </c>
      <c r="H20" s="73">
        <v>1293.43</v>
      </c>
      <c r="I20" s="73">
        <v>408.63</v>
      </c>
      <c r="J20" s="73">
        <v>102.16</v>
      </c>
      <c r="K20" s="63">
        <v>510.79</v>
      </c>
      <c r="L20" s="73">
        <v>1804.22</v>
      </c>
      <c r="M20" s="73">
        <v>6401.27</v>
      </c>
      <c r="N20" s="66">
        <v>2166.7</v>
      </c>
      <c r="O20" s="73">
        <v>4234.57</v>
      </c>
      <c r="P20" s="63">
        <v>2430.35</v>
      </c>
    </row>
    <row r="21" s="48" customFormat="1" ht="32" customHeight="1" spans="1:16">
      <c r="A21" s="63">
        <v>17</v>
      </c>
      <c r="B21" s="72" t="s">
        <v>75</v>
      </c>
      <c r="C21" s="72" t="s">
        <v>74</v>
      </c>
      <c r="D21" s="66">
        <v>5107.84</v>
      </c>
      <c r="E21" s="63">
        <v>817.25</v>
      </c>
      <c r="F21" s="63">
        <v>10.22</v>
      </c>
      <c r="G21" s="63">
        <v>465.96</v>
      </c>
      <c r="H21" s="73">
        <v>1293.43</v>
      </c>
      <c r="I21" s="73">
        <v>408.63</v>
      </c>
      <c r="J21" s="73">
        <v>102.16</v>
      </c>
      <c r="K21" s="63">
        <v>510.79</v>
      </c>
      <c r="L21" s="73">
        <v>1804.22</v>
      </c>
      <c r="M21" s="73">
        <v>6401.27</v>
      </c>
      <c r="N21" s="66">
        <v>2166.7</v>
      </c>
      <c r="O21" s="73">
        <v>4234.57</v>
      </c>
      <c r="P21" s="63">
        <v>2430.35</v>
      </c>
    </row>
    <row r="22" s="48" customFormat="1" ht="32" customHeight="1" spans="1:16">
      <c r="A22" s="63">
        <v>18</v>
      </c>
      <c r="B22" s="72" t="s">
        <v>78</v>
      </c>
      <c r="C22" s="72" t="s">
        <v>77</v>
      </c>
      <c r="D22" s="66">
        <v>5129.44</v>
      </c>
      <c r="E22" s="63">
        <v>820.71</v>
      </c>
      <c r="F22" s="63">
        <v>10.26</v>
      </c>
      <c r="G22" s="67">
        <v>467.9</v>
      </c>
      <c r="H22" s="73">
        <v>1298.87</v>
      </c>
      <c r="I22" s="73">
        <v>410.36</v>
      </c>
      <c r="J22" s="73">
        <v>102.59</v>
      </c>
      <c r="K22" s="63">
        <v>512.95</v>
      </c>
      <c r="L22" s="73">
        <v>1811.82</v>
      </c>
      <c r="M22" s="73">
        <v>6428.31</v>
      </c>
      <c r="N22" s="66">
        <v>2166.7</v>
      </c>
      <c r="O22" s="73">
        <v>4261.61</v>
      </c>
      <c r="P22" s="67">
        <v>2449.79</v>
      </c>
    </row>
    <row r="23" s="48" customFormat="1" ht="25" customHeight="1" spans="1:16">
      <c r="A23" s="63" t="s">
        <v>96</v>
      </c>
      <c r="B23" s="63"/>
      <c r="C23" s="63"/>
      <c r="D23" s="73">
        <v>90336.68</v>
      </c>
      <c r="E23" s="63">
        <v>14453.86</v>
      </c>
      <c r="F23" s="73">
        <v>180.7</v>
      </c>
      <c r="G23" s="63">
        <v>8242.81</v>
      </c>
      <c r="H23" s="63">
        <v>22877.37</v>
      </c>
      <c r="I23" s="63">
        <v>7226.97</v>
      </c>
      <c r="J23" s="73">
        <v>1806.72</v>
      </c>
      <c r="K23" s="63">
        <v>9033.69</v>
      </c>
      <c r="L23" s="63">
        <v>31911.06</v>
      </c>
      <c r="M23" s="63">
        <v>113214.05</v>
      </c>
      <c r="N23" s="73">
        <v>39000.6</v>
      </c>
      <c r="O23" s="73">
        <f>SUM(O5:O22)</f>
        <v>74213.45</v>
      </c>
      <c r="P23" s="63">
        <f>SUM(P5:P22)</f>
        <v>42302.39</v>
      </c>
    </row>
    <row r="24" s="48" customFormat="1" ht="15" customHeight="1" spans="1:16">
      <c r="A24" s="63" t="s">
        <v>97</v>
      </c>
      <c r="B24" s="63"/>
      <c r="C24" s="63"/>
      <c r="D24" s="73"/>
      <c r="E24" s="63"/>
      <c r="F24" s="63"/>
      <c r="G24" s="63"/>
      <c r="H24" s="63"/>
      <c r="I24" s="63"/>
      <c r="J24" s="73"/>
      <c r="K24" s="63"/>
      <c r="L24" s="63"/>
      <c r="M24" s="63"/>
      <c r="N24" s="63"/>
      <c r="O24" s="63"/>
      <c r="P24" s="63"/>
    </row>
    <row r="25" spans="4:10">
      <c r="D25" s="75"/>
      <c r="E25" s="76"/>
      <c r="F25" s="76"/>
      <c r="G25" s="76"/>
      <c r="H25" s="76"/>
      <c r="I25" s="88"/>
      <c r="J25" s="75"/>
    </row>
    <row r="26" spans="4:10">
      <c r="D26" s="75"/>
      <c r="E26" s="76"/>
      <c r="F26" s="76"/>
      <c r="G26" s="76"/>
      <c r="H26" s="76"/>
      <c r="I26" s="88"/>
      <c r="J26" s="75"/>
    </row>
    <row r="27" spans="4:10">
      <c r="D27" s="75"/>
      <c r="E27" s="76"/>
      <c r="F27" s="76"/>
      <c r="G27" s="76"/>
      <c r="H27" s="76"/>
      <c r="I27" s="88"/>
      <c r="J27" s="75"/>
    </row>
  </sheetData>
  <mergeCells count="14">
    <mergeCell ref="A1:P1"/>
    <mergeCell ref="K2:L2"/>
    <mergeCell ref="E3:H3"/>
    <mergeCell ref="I3:K3"/>
    <mergeCell ref="A24:P24"/>
    <mergeCell ref="A3:A4"/>
    <mergeCell ref="B3:B4"/>
    <mergeCell ref="C3:C4"/>
    <mergeCell ref="D3:D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V4" sqref="V4"/>
    </sheetView>
  </sheetViews>
  <sheetFormatPr defaultColWidth="9" defaultRowHeight="14.25"/>
  <cols>
    <col min="1" max="1" width="9.375" style="1" customWidth="1"/>
    <col min="2" max="2" width="3.375" style="2" customWidth="1"/>
    <col min="3" max="3" width="6" style="2" customWidth="1"/>
    <col min="4" max="4" width="5.375" style="2" customWidth="1"/>
    <col min="5" max="5" width="5.5" style="2" customWidth="1"/>
    <col min="6" max="6" width="5.4" style="2" customWidth="1"/>
    <col min="7" max="7" width="5.5" style="2" customWidth="1"/>
    <col min="8" max="8" width="4.25" style="2" customWidth="1"/>
    <col min="9" max="9" width="5" style="2" customWidth="1"/>
    <col min="10" max="10" width="6.125" style="2" customWidth="1"/>
    <col min="11" max="11" width="7.625" style="2" customWidth="1"/>
    <col min="12" max="12" width="9.125" style="2" customWidth="1"/>
    <col min="13" max="13" width="8.5" style="2" customWidth="1"/>
    <col min="14" max="14" width="8.25" style="2" customWidth="1"/>
    <col min="15" max="15" width="7.375" style="2" customWidth="1"/>
    <col min="16" max="16" width="8.125" style="2" customWidth="1"/>
    <col min="17" max="18" width="8.875" style="2" customWidth="1"/>
    <col min="19" max="19" width="9.2" style="1" customWidth="1"/>
    <col min="20" max="16384" width="9" style="1"/>
  </cols>
  <sheetData>
    <row r="1" s="1" customFormat="1" ht="15" customHeight="1" spans="2:1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9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1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21" customHeight="1" spans="1:19">
      <c r="A4" s="4" t="s">
        <v>99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23">
        <v>45600</v>
      </c>
      <c r="N4" s="23"/>
      <c r="O4" s="24"/>
      <c r="P4" s="25" t="s">
        <v>100</v>
      </c>
      <c r="Q4" s="25"/>
      <c r="R4" s="25"/>
      <c r="S4" s="37"/>
    </row>
    <row r="5" s="1" customFormat="1" ht="18" customHeight="1" spans="1:19">
      <c r="A5" s="7" t="s">
        <v>101</v>
      </c>
      <c r="B5" s="7" t="s">
        <v>102</v>
      </c>
      <c r="C5" s="8" t="s">
        <v>103</v>
      </c>
      <c r="D5" s="8"/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28" t="s">
        <v>8</v>
      </c>
      <c r="R5" s="38" t="s">
        <v>104</v>
      </c>
      <c r="S5" s="39" t="s">
        <v>105</v>
      </c>
    </row>
    <row r="6" s="1" customFormat="1" ht="25" customHeight="1" spans="1:19">
      <c r="A6" s="7"/>
      <c r="B6" s="9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26" t="s">
        <v>18</v>
      </c>
      <c r="K6" s="10" t="s">
        <v>19</v>
      </c>
      <c r="L6" s="27" t="s">
        <v>20</v>
      </c>
      <c r="M6" s="10" t="s">
        <v>21</v>
      </c>
      <c r="N6" s="10" t="s">
        <v>106</v>
      </c>
      <c r="O6" s="10" t="s">
        <v>22</v>
      </c>
      <c r="P6" s="28" t="s">
        <v>24</v>
      </c>
      <c r="Q6" s="40"/>
      <c r="R6" s="41"/>
      <c r="S6" s="42"/>
    </row>
    <row r="7" s="1" customFormat="1" ht="33" customHeight="1" spans="1:19">
      <c r="A7" s="11" t="s">
        <v>107</v>
      </c>
      <c r="B7" s="12">
        <v>2</v>
      </c>
      <c r="C7" s="13">
        <v>3440</v>
      </c>
      <c r="D7" s="13">
        <v>1228</v>
      </c>
      <c r="E7" s="13">
        <v>750</v>
      </c>
      <c r="F7" s="13">
        <v>808</v>
      </c>
      <c r="G7" s="13">
        <v>1462</v>
      </c>
      <c r="H7" s="13">
        <v>20</v>
      </c>
      <c r="I7" s="13">
        <v>0</v>
      </c>
      <c r="J7" s="13">
        <v>960</v>
      </c>
      <c r="K7" s="29">
        <v>575.68</v>
      </c>
      <c r="L7" s="12">
        <v>9243.68</v>
      </c>
      <c r="M7" s="29">
        <v>1478.99</v>
      </c>
      <c r="N7" s="30">
        <v>844.43</v>
      </c>
      <c r="O7" s="30">
        <v>18.49</v>
      </c>
      <c r="P7" s="31">
        <f>M7+N7+O7</f>
        <v>2341.91</v>
      </c>
      <c r="Q7" s="29">
        <f>L7+P7</f>
        <v>11585.59</v>
      </c>
      <c r="R7" s="29">
        <v>4333.4</v>
      </c>
      <c r="S7" s="29">
        <f>Q7-R7</f>
        <v>7252.19</v>
      </c>
    </row>
    <row r="8" s="1" customFormat="1" ht="35" customHeight="1" spans="1:19">
      <c r="A8" s="11" t="s">
        <v>108</v>
      </c>
      <c r="B8" s="14">
        <v>2</v>
      </c>
      <c r="C8" s="15">
        <v>3170</v>
      </c>
      <c r="D8" s="15">
        <v>1060</v>
      </c>
      <c r="E8" s="15">
        <v>750</v>
      </c>
      <c r="F8" s="15">
        <v>808</v>
      </c>
      <c r="G8" s="15">
        <v>1462</v>
      </c>
      <c r="H8" s="15">
        <v>20</v>
      </c>
      <c r="I8" s="15">
        <v>920</v>
      </c>
      <c r="J8" s="15">
        <v>960</v>
      </c>
      <c r="K8" s="15">
        <v>675.68</v>
      </c>
      <c r="L8" s="18">
        <v>9825.68</v>
      </c>
      <c r="M8" s="18">
        <v>1572.11</v>
      </c>
      <c r="N8" s="18">
        <v>896.81</v>
      </c>
      <c r="O8" s="32">
        <v>19.65</v>
      </c>
      <c r="P8" s="31">
        <f t="shared" ref="P8:P17" si="0">M8+N8+O8</f>
        <v>2488.57</v>
      </c>
      <c r="Q8" s="29">
        <f t="shared" ref="Q8:Q17" si="1">L8+P8</f>
        <v>12314.25</v>
      </c>
      <c r="R8" s="31">
        <v>4333.4</v>
      </c>
      <c r="S8" s="29">
        <f t="shared" ref="S8:S17" si="2">Q8-R8</f>
        <v>7980.85</v>
      </c>
    </row>
    <row r="9" s="1" customFormat="1" ht="25" customHeight="1" spans="1:19">
      <c r="A9" s="11" t="s">
        <v>109</v>
      </c>
      <c r="B9" s="14">
        <v>2</v>
      </c>
      <c r="C9" s="15">
        <v>3440</v>
      </c>
      <c r="D9" s="15">
        <v>1436</v>
      </c>
      <c r="E9" s="15">
        <v>750</v>
      </c>
      <c r="F9" s="15">
        <v>828</v>
      </c>
      <c r="G9" s="15">
        <v>1492</v>
      </c>
      <c r="H9" s="13">
        <v>0</v>
      </c>
      <c r="I9" s="15">
        <v>920</v>
      </c>
      <c r="J9" s="15">
        <v>960</v>
      </c>
      <c r="K9" s="15">
        <v>727.2</v>
      </c>
      <c r="L9" s="15">
        <v>10553.2</v>
      </c>
      <c r="M9" s="15">
        <v>1688.51</v>
      </c>
      <c r="N9" s="15">
        <v>962.29</v>
      </c>
      <c r="O9" s="30">
        <v>21.11</v>
      </c>
      <c r="P9" s="31">
        <f t="shared" si="0"/>
        <v>2671.91</v>
      </c>
      <c r="Q9" s="29">
        <f t="shared" si="1"/>
        <v>13225.11</v>
      </c>
      <c r="R9" s="31">
        <v>4333.4</v>
      </c>
      <c r="S9" s="29">
        <f t="shared" si="2"/>
        <v>8891.71</v>
      </c>
    </row>
    <row r="10" s="1" customFormat="1" ht="25" customHeight="1" spans="1:19">
      <c r="A10" s="11" t="s">
        <v>110</v>
      </c>
      <c r="B10" s="16">
        <v>2</v>
      </c>
      <c r="C10" s="16">
        <v>3170</v>
      </c>
      <c r="D10" s="16">
        <v>1060</v>
      </c>
      <c r="E10" s="15">
        <v>750</v>
      </c>
      <c r="F10" s="16">
        <v>848</v>
      </c>
      <c r="G10" s="16">
        <v>1522</v>
      </c>
      <c r="H10" s="13">
        <v>0</v>
      </c>
      <c r="I10" s="16">
        <v>920</v>
      </c>
      <c r="J10" s="15">
        <v>960</v>
      </c>
      <c r="K10" s="33">
        <v>738.4</v>
      </c>
      <c r="L10" s="33">
        <v>9968.4</v>
      </c>
      <c r="M10" s="33">
        <v>1594.94</v>
      </c>
      <c r="N10" s="33">
        <v>909.66</v>
      </c>
      <c r="O10" s="30">
        <v>19.94</v>
      </c>
      <c r="P10" s="31">
        <f t="shared" si="0"/>
        <v>2524.54</v>
      </c>
      <c r="Q10" s="29">
        <f t="shared" si="1"/>
        <v>12492.94</v>
      </c>
      <c r="R10" s="29">
        <v>4333.4</v>
      </c>
      <c r="S10" s="29">
        <f t="shared" si="2"/>
        <v>8159.54</v>
      </c>
    </row>
    <row r="11" s="1" customFormat="1" ht="25" customHeight="1" spans="1:19">
      <c r="A11" s="11" t="s">
        <v>111</v>
      </c>
      <c r="B11" s="14">
        <v>2</v>
      </c>
      <c r="C11" s="15">
        <v>3440</v>
      </c>
      <c r="D11" s="15">
        <v>1228</v>
      </c>
      <c r="E11" s="15">
        <v>750</v>
      </c>
      <c r="F11" s="15">
        <v>808</v>
      </c>
      <c r="G11" s="15">
        <v>1462</v>
      </c>
      <c r="H11" s="13">
        <v>0</v>
      </c>
      <c r="I11" s="15">
        <v>920</v>
      </c>
      <c r="J11" s="15">
        <v>960</v>
      </c>
      <c r="K11" s="15">
        <v>706.56</v>
      </c>
      <c r="L11" s="15">
        <v>10274.56</v>
      </c>
      <c r="M11" s="15">
        <v>1643.93</v>
      </c>
      <c r="N11" s="15">
        <v>937.21</v>
      </c>
      <c r="O11" s="30">
        <v>20.55</v>
      </c>
      <c r="P11" s="31">
        <f t="shared" si="0"/>
        <v>2601.69</v>
      </c>
      <c r="Q11" s="29">
        <f t="shared" si="1"/>
        <v>12876.25</v>
      </c>
      <c r="R11" s="31">
        <v>4333.4</v>
      </c>
      <c r="S11" s="29">
        <f t="shared" si="2"/>
        <v>8542.85</v>
      </c>
    </row>
    <row r="12" s="1" customFormat="1" ht="25" customHeight="1" spans="1:19">
      <c r="A12" s="11" t="s">
        <v>112</v>
      </c>
      <c r="B12" s="14">
        <v>2</v>
      </c>
      <c r="C12" s="15">
        <v>3305</v>
      </c>
      <c r="D12" s="15">
        <v>1144</v>
      </c>
      <c r="E12" s="15">
        <v>750</v>
      </c>
      <c r="F12" s="15">
        <v>828</v>
      </c>
      <c r="G12" s="15">
        <v>1492</v>
      </c>
      <c r="H12" s="13">
        <v>20</v>
      </c>
      <c r="I12" s="15">
        <v>920</v>
      </c>
      <c r="J12" s="15">
        <v>960</v>
      </c>
      <c r="K12" s="15">
        <v>694.64</v>
      </c>
      <c r="L12" s="15">
        <v>10113.64</v>
      </c>
      <c r="M12" s="15">
        <v>1618.18</v>
      </c>
      <c r="N12" s="15">
        <v>922.73</v>
      </c>
      <c r="O12" s="30">
        <v>20.23</v>
      </c>
      <c r="P12" s="31">
        <f t="shared" si="0"/>
        <v>2561.14</v>
      </c>
      <c r="Q12" s="29">
        <v>12674.78</v>
      </c>
      <c r="R12" s="31">
        <v>4333.4</v>
      </c>
      <c r="S12" s="29">
        <v>8341.38</v>
      </c>
    </row>
    <row r="13" s="1" customFormat="1" ht="25" customHeight="1" spans="1:20">
      <c r="A13" s="11" t="s">
        <v>113</v>
      </c>
      <c r="B13" s="14">
        <v>2</v>
      </c>
      <c r="C13" s="15">
        <v>3170</v>
      </c>
      <c r="D13" s="15">
        <v>1060</v>
      </c>
      <c r="E13" s="15">
        <v>750</v>
      </c>
      <c r="F13" s="15">
        <v>828</v>
      </c>
      <c r="G13" s="15">
        <v>1492</v>
      </c>
      <c r="H13" s="13">
        <v>0</v>
      </c>
      <c r="I13" s="15">
        <v>920</v>
      </c>
      <c r="J13" s="15">
        <v>960</v>
      </c>
      <c r="K13" s="15">
        <v>678.08</v>
      </c>
      <c r="L13" s="15">
        <f>SUM(C13:K13)</f>
        <v>9858.08</v>
      </c>
      <c r="M13" s="31">
        <v>1577.29</v>
      </c>
      <c r="N13" s="15">
        <v>899.73</v>
      </c>
      <c r="O13" s="12">
        <v>19.72</v>
      </c>
      <c r="P13" s="31">
        <f t="shared" si="0"/>
        <v>2496.74</v>
      </c>
      <c r="Q13" s="29">
        <f t="shared" si="1"/>
        <v>12354.82</v>
      </c>
      <c r="R13" s="29">
        <v>4333.4</v>
      </c>
      <c r="S13" s="29">
        <v>8021.42</v>
      </c>
      <c r="T13" s="43"/>
    </row>
    <row r="14" s="1" customFormat="1" ht="25" customHeight="1" spans="1:19">
      <c r="A14" s="17" t="s">
        <v>114</v>
      </c>
      <c r="B14" s="13">
        <v>1</v>
      </c>
      <c r="C14" s="18">
        <v>1720</v>
      </c>
      <c r="D14" s="18">
        <v>614</v>
      </c>
      <c r="E14" s="18">
        <v>375</v>
      </c>
      <c r="F14" s="18">
        <v>424</v>
      </c>
      <c r="G14" s="18">
        <v>761</v>
      </c>
      <c r="H14" s="18">
        <v>20</v>
      </c>
      <c r="I14" s="18">
        <v>460</v>
      </c>
      <c r="J14" s="18">
        <v>480</v>
      </c>
      <c r="K14" s="18">
        <v>386.72</v>
      </c>
      <c r="L14" s="15">
        <f>SUM(C14:K14)</f>
        <v>5240.72</v>
      </c>
      <c r="M14" s="18">
        <v>838.52</v>
      </c>
      <c r="N14" s="34">
        <v>477.91</v>
      </c>
      <c r="O14" s="12">
        <v>10.48</v>
      </c>
      <c r="P14" s="31">
        <f t="shared" si="0"/>
        <v>1326.91</v>
      </c>
      <c r="Q14" s="29">
        <f t="shared" si="1"/>
        <v>6567.63</v>
      </c>
      <c r="R14" s="31">
        <v>2166.7</v>
      </c>
      <c r="S14" s="29">
        <f t="shared" si="2"/>
        <v>4400.93</v>
      </c>
    </row>
    <row r="15" s="1" customFormat="1" ht="25" customHeight="1" spans="1:19">
      <c r="A15" s="17" t="s">
        <v>115</v>
      </c>
      <c r="B15" s="13">
        <v>1</v>
      </c>
      <c r="C15" s="18">
        <v>1720</v>
      </c>
      <c r="D15" s="18">
        <v>614</v>
      </c>
      <c r="E15" s="18">
        <v>375</v>
      </c>
      <c r="F15" s="18">
        <v>404</v>
      </c>
      <c r="G15" s="18">
        <v>731</v>
      </c>
      <c r="H15" s="13">
        <v>0</v>
      </c>
      <c r="I15" s="18">
        <v>460</v>
      </c>
      <c r="J15" s="18">
        <v>480</v>
      </c>
      <c r="K15" s="18">
        <v>323.84</v>
      </c>
      <c r="L15" s="15">
        <f>SUM(C15:K15)</f>
        <v>5107.84</v>
      </c>
      <c r="M15" s="18">
        <v>817.25</v>
      </c>
      <c r="N15" s="35">
        <v>465.96</v>
      </c>
      <c r="O15" s="12">
        <v>10.22</v>
      </c>
      <c r="P15" s="31">
        <f t="shared" si="0"/>
        <v>1293.43</v>
      </c>
      <c r="Q15" s="29">
        <f t="shared" si="1"/>
        <v>6401.27</v>
      </c>
      <c r="R15" s="31">
        <v>2166.7</v>
      </c>
      <c r="S15" s="29">
        <f t="shared" si="2"/>
        <v>4234.57</v>
      </c>
    </row>
    <row r="16" s="1" customFormat="1" ht="25" customHeight="1" spans="1:19">
      <c r="A16" s="11" t="s">
        <v>116</v>
      </c>
      <c r="B16" s="14">
        <v>1</v>
      </c>
      <c r="C16" s="15">
        <v>1720</v>
      </c>
      <c r="D16" s="18">
        <v>614</v>
      </c>
      <c r="E16" s="18">
        <v>375</v>
      </c>
      <c r="F16" s="18">
        <v>404</v>
      </c>
      <c r="G16" s="18">
        <v>731</v>
      </c>
      <c r="H16" s="15">
        <v>20</v>
      </c>
      <c r="I16" s="15">
        <v>380</v>
      </c>
      <c r="J16" s="18">
        <v>480</v>
      </c>
      <c r="K16" s="15">
        <v>319.04</v>
      </c>
      <c r="L16" s="15">
        <f>SUM(C16:K16)</f>
        <v>5043.04</v>
      </c>
      <c r="M16" s="15">
        <v>806.89</v>
      </c>
      <c r="N16" s="35">
        <v>460.12</v>
      </c>
      <c r="O16" s="12">
        <v>10.09</v>
      </c>
      <c r="P16" s="31">
        <f t="shared" si="0"/>
        <v>1277.1</v>
      </c>
      <c r="Q16" s="29">
        <f t="shared" si="1"/>
        <v>6320.14</v>
      </c>
      <c r="R16" s="31">
        <v>2166.7</v>
      </c>
      <c r="S16" s="29">
        <f t="shared" si="2"/>
        <v>4153.44</v>
      </c>
    </row>
    <row r="17" s="1" customFormat="1" ht="25" customHeight="1" spans="1:19">
      <c r="A17" s="11" t="s">
        <v>117</v>
      </c>
      <c r="B17" s="14">
        <v>1</v>
      </c>
      <c r="C17" s="15">
        <v>1720</v>
      </c>
      <c r="D17" s="18">
        <v>614</v>
      </c>
      <c r="E17" s="18">
        <v>375</v>
      </c>
      <c r="F17" s="18">
        <v>404</v>
      </c>
      <c r="G17" s="18">
        <v>731</v>
      </c>
      <c r="H17" s="15">
        <v>0</v>
      </c>
      <c r="I17" s="15">
        <v>460</v>
      </c>
      <c r="J17" s="18">
        <v>480</v>
      </c>
      <c r="K17" s="15">
        <v>323.84</v>
      </c>
      <c r="L17" s="15">
        <f>SUM(C17:K17)</f>
        <v>5107.84</v>
      </c>
      <c r="M17" s="15">
        <v>817.25</v>
      </c>
      <c r="N17" s="35">
        <v>465.96</v>
      </c>
      <c r="O17" s="12">
        <v>10.22</v>
      </c>
      <c r="P17" s="31">
        <f t="shared" si="0"/>
        <v>1293.43</v>
      </c>
      <c r="Q17" s="29">
        <f t="shared" si="1"/>
        <v>6401.27</v>
      </c>
      <c r="R17" s="31">
        <v>2166.7</v>
      </c>
      <c r="S17" s="29">
        <f t="shared" si="2"/>
        <v>4234.57</v>
      </c>
    </row>
    <row r="18" s="1" customFormat="1" ht="25" customHeight="1" spans="1:19">
      <c r="A18" s="12" t="s">
        <v>8</v>
      </c>
      <c r="B18" s="14">
        <v>18</v>
      </c>
      <c r="C18" s="15">
        <v>30015</v>
      </c>
      <c r="D18" s="15">
        <v>10672</v>
      </c>
      <c r="E18" s="15">
        <v>6750</v>
      </c>
      <c r="F18" s="15">
        <v>7392</v>
      </c>
      <c r="G18" s="15">
        <v>13338</v>
      </c>
      <c r="H18" s="15">
        <v>100</v>
      </c>
      <c r="I18" s="15">
        <v>7280</v>
      </c>
      <c r="J18" s="15">
        <v>8640</v>
      </c>
      <c r="K18" s="15">
        <v>6149.68</v>
      </c>
      <c r="L18" s="15">
        <f t="shared" ref="L18:Q18" si="3">SUM(L7:L17)</f>
        <v>90336.68</v>
      </c>
      <c r="M18" s="15">
        <f t="shared" si="3"/>
        <v>14453.86</v>
      </c>
      <c r="N18" s="15">
        <f t="shared" si="3"/>
        <v>8242.81</v>
      </c>
      <c r="O18" s="15">
        <f t="shared" si="3"/>
        <v>180.7</v>
      </c>
      <c r="P18" s="31">
        <f t="shared" si="3"/>
        <v>22877.37</v>
      </c>
      <c r="Q18" s="44">
        <f t="shared" si="3"/>
        <v>113214.05</v>
      </c>
      <c r="R18" s="31">
        <v>39000.6</v>
      </c>
      <c r="S18" s="15">
        <f>SUM(S7:S17)</f>
        <v>74213.45</v>
      </c>
    </row>
    <row r="19" s="1" customFormat="1" ht="25" customHeight="1" spans="1:19">
      <c r="A19" s="7" t="s">
        <v>118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5"/>
    </row>
    <row r="20" s="1" customFormat="1" ht="25" customHeight="1" spans="1:19">
      <c r="A20" s="21" t="s">
        <v>119</v>
      </c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36" t="s">
        <v>120</v>
      </c>
      <c r="M20" s="36"/>
      <c r="N20" s="36"/>
      <c r="O20" s="36"/>
      <c r="P20" s="22"/>
      <c r="Q20" s="46" t="s">
        <v>121</v>
      </c>
      <c r="R20" s="46"/>
      <c r="S20" s="47" t="s">
        <v>122</v>
      </c>
    </row>
  </sheetData>
  <mergeCells count="15">
    <mergeCell ref="A4:L4"/>
    <mergeCell ref="M4:N4"/>
    <mergeCell ref="P4:S4"/>
    <mergeCell ref="C5:L5"/>
    <mergeCell ref="M5:P5"/>
    <mergeCell ref="B19:S19"/>
    <mergeCell ref="A20:E20"/>
    <mergeCell ref="L20:O20"/>
    <mergeCell ref="Q20:R20"/>
    <mergeCell ref="A5:A6"/>
    <mergeCell ref="B5:B6"/>
    <mergeCell ref="Q5:Q6"/>
    <mergeCell ref="R5:R6"/>
    <mergeCell ref="S5:S6"/>
    <mergeCell ref="A2:S3"/>
  </mergeCells>
  <pageMargins left="0.7" right="0.7" top="0.75" bottom="0.75" header="0.3" footer="0.3"/>
  <pageSetup paperSize="9" orientation="landscape"/>
  <headerFooter/>
  <ignoredErrors>
    <ignoredError sqref="L13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</vt:lpstr>
      <vt:lpstr>缴费情况</vt:lpstr>
      <vt:lpstr>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2024-11-05T00:32:11Z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35B6BDC13C9848B784E4EA2A7BA097FE_13</vt:lpwstr>
  </property>
</Properties>
</file>